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книга_1'!$B$1:$U$167</definedName>
  </definedNames>
  <calcPr fullCalcOnLoad="1"/>
</workbook>
</file>

<file path=xl/sharedStrings.xml><?xml version="1.0" encoding="utf-8"?>
<sst xmlns="http://schemas.openxmlformats.org/spreadsheetml/2006/main" count="179" uniqueCount="60">
  <si>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</si>
  <si>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</si>
  <si>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</si>
  <si>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</si>
  <si>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</si>
  <si>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</si>
  <si>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</si>
  <si>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</si>
  <si>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</si>
  <si>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</si>
  <si>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</si>
  <si>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</si>
  <si>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</si>
  <si>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</si>
  <si>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</si>
  <si>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</si>
  <si>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</si>
  <si>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</si>
  <si>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</si>
  <si>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</si>
  <si>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</si>
  <si>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</si>
  <si>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</si>
  <si>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</si>
  <si>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</si>
  <si>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</si>
  <si>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</si>
  <si>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</si>
  <si>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</si>
  <si>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</si>
  <si>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</si>
  <si>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</si>
  <si>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</si>
  <si>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</si>
  <si>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</si>
  <si>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</si>
  <si>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</si>
  <si>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</si>
  <si>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</si>
  <si>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</si>
  <si>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</si>
  <si>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</si>
  <si>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</si>
  <si>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</si>
  <si>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</si>
  <si>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</si>
  <si>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</si>
  <si>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май</t>
  </si>
  <si>
    <t>июнь</t>
  </si>
  <si>
    <t>Муниципальный контракт № 1/2021 от 19.04.2021 кредитор: ПАО Совкомбанк  Дата погашения 19.04.2023 г. Без обеспечения</t>
  </si>
  <si>
    <t>Муниципальный контракт № 02/2021 от 15.06.2021 кредитор: АО Банк "СМП"  Дата погашения 14.06.2022 г. Без обеспечения</t>
  </si>
  <si>
    <t>июль</t>
  </si>
  <si>
    <t>август</t>
  </si>
  <si>
    <t xml:space="preserve"> 09.08.2021</t>
  </si>
  <si>
    <t>сентябрь</t>
  </si>
  <si>
    <t>октябрь</t>
  </si>
  <si>
    <t>ноябрь</t>
  </si>
  <si>
    <t>декабрь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</si>
  <si>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</si>
  <si>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на 30.12.2021г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</si>
</sst>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 applyProtection="1">
      <alignment horizontal="right" wrapText="1"/>
      <protection hidden="1"/>
    </xf>
    <xf numFmtId="4" fontId="8" fillId="35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0"/>
  <sheetViews>
    <sheetView tabSelected="1" view="pageBreakPreview" zoomScaleNormal="75" zoomScaleSheetLayoutView="100" workbookViewId="0" topLeftCell="B1">
      <selection activeCell="F7" sqref="F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4" t="s">
        <v>0</v>
      </c>
      <c r="I1" s="104"/>
      <c r="J1" s="104"/>
      <c r="K1" s="104"/>
      <c r="L1" s="104"/>
      <c r="M1" s="10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6" t="s">
        <v>1</v>
      </c>
      <c r="I2" s="106"/>
      <c r="J2" s="106"/>
      <c r="K2" s="106"/>
      <c r="L2" s="106"/>
      <c r="M2" s="10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4" t="s">
        <v>59</v>
      </c>
      <c r="K3" s="10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1" t="s">
        <v>2</v>
      </c>
      <c r="C4" s="110" t="s">
        <v>3</v>
      </c>
      <c r="D4" s="110"/>
      <c r="E4" s="110"/>
      <c r="F4" s="110"/>
      <c r="G4" s="110"/>
      <c r="H4" s="105" t="s">
        <v>4</v>
      </c>
      <c r="I4" s="105"/>
      <c r="J4" s="105"/>
      <c r="K4" s="105"/>
      <c r="L4" s="105"/>
      <c r="M4" s="105"/>
      <c r="N4" s="20"/>
      <c r="O4" s="21" t="s">
        <v>5</v>
      </c>
      <c r="P4" s="21"/>
      <c r="Q4" s="21"/>
      <c r="R4" s="21"/>
      <c r="S4" s="21"/>
    </row>
    <row r="5" spans="2:19" ht="45" customHeight="1">
      <c r="B5" s="11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2" t="s">
        <v>15</v>
      </c>
      <c r="C7" s="113"/>
      <c r="D7" s="113"/>
      <c r="E7" s="11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42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34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35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43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34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0">
        <v>44320</v>
      </c>
      <c r="C22" s="86">
        <v>48000000</v>
      </c>
      <c r="D22" s="86">
        <v>0</v>
      </c>
      <c r="E22" s="86">
        <v>0</v>
      </c>
      <c r="F22" s="86">
        <v>48000000</v>
      </c>
      <c r="G22" s="38">
        <v>0</v>
      </c>
      <c r="H22" s="96">
        <v>0.0695942987446186</v>
      </c>
      <c r="I22" s="39">
        <v>0</v>
      </c>
      <c r="J22" s="86">
        <v>274563.81</v>
      </c>
      <c r="K22" s="86">
        <v>274563.81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0">
        <v>44354</v>
      </c>
      <c r="C23" s="86">
        <v>48000000</v>
      </c>
      <c r="D23" s="86">
        <v>0</v>
      </c>
      <c r="E23" s="86">
        <v>0</v>
      </c>
      <c r="F23" s="86">
        <v>48000000</v>
      </c>
      <c r="G23" s="38">
        <v>0</v>
      </c>
      <c r="H23" s="96">
        <v>0.0695942987446186</v>
      </c>
      <c r="I23" s="39">
        <v>0</v>
      </c>
      <c r="J23" s="86">
        <v>283715.94</v>
      </c>
      <c r="K23" s="86">
        <v>283715.94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0">
        <v>44385</v>
      </c>
      <c r="C24" s="86">
        <v>48000000</v>
      </c>
      <c r="D24" s="86">
        <v>0</v>
      </c>
      <c r="E24" s="86">
        <v>0</v>
      </c>
      <c r="F24" s="86">
        <v>48000000</v>
      </c>
      <c r="G24" s="38">
        <v>0</v>
      </c>
      <c r="H24" s="96">
        <v>0.0695942987446186</v>
      </c>
      <c r="I24" s="39">
        <v>0</v>
      </c>
      <c r="J24" s="86">
        <v>274563.81</v>
      </c>
      <c r="K24" s="86">
        <v>274563.81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3"/>
    </row>
    <row r="25" spans="2:20" ht="27.75" customHeight="1">
      <c r="B25" s="90">
        <v>44417</v>
      </c>
      <c r="C25" s="86">
        <v>48000000</v>
      </c>
      <c r="D25" s="86">
        <v>0</v>
      </c>
      <c r="E25" s="86">
        <v>0</v>
      </c>
      <c r="F25" s="86">
        <v>48000000</v>
      </c>
      <c r="G25" s="38">
        <v>0</v>
      </c>
      <c r="H25" s="96">
        <v>0.0695942987446186</v>
      </c>
      <c r="I25" s="39">
        <v>0</v>
      </c>
      <c r="J25" s="86">
        <v>283715.94</v>
      </c>
      <c r="K25" s="86">
        <v>283715.94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0">
        <v>44447</v>
      </c>
      <c r="C26" s="86">
        <v>48000000</v>
      </c>
      <c r="D26" s="86">
        <v>0</v>
      </c>
      <c r="E26" s="86">
        <v>0</v>
      </c>
      <c r="F26" s="86">
        <v>48000000</v>
      </c>
      <c r="G26" s="38">
        <v>0</v>
      </c>
      <c r="H26" s="96">
        <v>0.0695942987446186</v>
      </c>
      <c r="I26" s="39">
        <v>0</v>
      </c>
      <c r="J26" s="86">
        <v>283715.94</v>
      </c>
      <c r="K26" s="86">
        <v>283715.94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3"/>
    </row>
    <row r="27" spans="2:20" ht="27.75" customHeight="1">
      <c r="B27" s="90">
        <v>44476</v>
      </c>
      <c r="C27" s="86">
        <v>48000000</v>
      </c>
      <c r="D27" s="86">
        <v>0</v>
      </c>
      <c r="E27" s="86">
        <v>0</v>
      </c>
      <c r="F27" s="86">
        <v>48000000</v>
      </c>
      <c r="G27" s="38">
        <v>0</v>
      </c>
      <c r="H27" s="96">
        <v>0.0695942987446186</v>
      </c>
      <c r="I27" s="39">
        <v>0</v>
      </c>
      <c r="J27" s="86">
        <v>274563.81</v>
      </c>
      <c r="K27" s="86">
        <v>274563.81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93"/>
    </row>
    <row r="28" spans="2:20" ht="27.75" customHeight="1">
      <c r="B28" s="90">
        <v>44508</v>
      </c>
      <c r="C28" s="86">
        <v>48000000</v>
      </c>
      <c r="D28" s="86">
        <v>0</v>
      </c>
      <c r="E28" s="86">
        <v>0</v>
      </c>
      <c r="F28" s="86">
        <v>48000000</v>
      </c>
      <c r="G28" s="38">
        <v>0</v>
      </c>
      <c r="H28" s="96">
        <v>0.0695942987446186</v>
      </c>
      <c r="I28" s="39">
        <v>0</v>
      </c>
      <c r="J28" s="86">
        <v>283715.94</v>
      </c>
      <c r="K28" s="86">
        <v>283715.94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0">
        <v>44538</v>
      </c>
      <c r="C29" s="86">
        <v>48000000</v>
      </c>
      <c r="D29" s="86">
        <v>0</v>
      </c>
      <c r="E29" s="86">
        <v>0</v>
      </c>
      <c r="F29" s="86">
        <v>48000000</v>
      </c>
      <c r="G29" s="38">
        <v>0</v>
      </c>
      <c r="H29" s="96">
        <v>0.0695942987446186</v>
      </c>
      <c r="I29" s="39">
        <v>0</v>
      </c>
      <c r="J29" s="86">
        <v>274563.81</v>
      </c>
      <c r="K29" s="86">
        <v>274563.81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0">
        <v>44558</v>
      </c>
      <c r="C30" s="86">
        <v>48000000</v>
      </c>
      <c r="D30" s="86">
        <v>0</v>
      </c>
      <c r="E30" s="86">
        <v>48000000</v>
      </c>
      <c r="F30" s="86">
        <v>0</v>
      </c>
      <c r="G30" s="38">
        <v>0</v>
      </c>
      <c r="H30" s="96">
        <v>0.0695942987446186</v>
      </c>
      <c r="I30" s="39">
        <v>0</v>
      </c>
      <c r="J30" s="86">
        <v>256259.55</v>
      </c>
      <c r="K30" s="86">
        <v>256259.55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3"/>
    </row>
    <row r="31" spans="2:20" ht="27.75" customHeight="1">
      <c r="B31" s="94" t="s">
        <v>35</v>
      </c>
      <c r="C31" s="86"/>
      <c r="D31" s="86">
        <v>0</v>
      </c>
      <c r="E31" s="86">
        <v>48000000</v>
      </c>
      <c r="F31" s="86">
        <v>0</v>
      </c>
      <c r="G31" s="38">
        <v>0</v>
      </c>
      <c r="H31" s="95"/>
      <c r="I31" s="39">
        <v>0</v>
      </c>
      <c r="J31" s="86">
        <f>SUM(J18:J30)</f>
        <v>3313069.98</v>
      </c>
      <c r="K31" s="86">
        <f>SUM(K18:K30)</f>
        <v>3313069.98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3"/>
    </row>
    <row r="32" spans="2:20" ht="27.75" customHeight="1">
      <c r="B32" s="94" t="s">
        <v>44</v>
      </c>
      <c r="C32" s="86"/>
      <c r="D32" s="86"/>
      <c r="E32" s="86"/>
      <c r="F32" s="86"/>
      <c r="G32" s="38"/>
      <c r="H32" s="95"/>
      <c r="I32" s="39"/>
      <c r="J32" s="86"/>
      <c r="K32" s="86"/>
      <c r="L32" s="39"/>
      <c r="M32" s="39"/>
      <c r="N32" s="40"/>
      <c r="O32" s="39"/>
      <c r="P32" s="39"/>
      <c r="Q32" s="39"/>
      <c r="R32" s="39"/>
      <c r="S32" s="39"/>
      <c r="T32" s="93"/>
    </row>
    <row r="33" spans="2:20" ht="27.75" customHeight="1">
      <c r="B33" s="94" t="s">
        <v>16</v>
      </c>
      <c r="C33" s="86"/>
      <c r="D33" s="86"/>
      <c r="E33" s="86"/>
      <c r="F33" s="86"/>
      <c r="G33" s="38"/>
      <c r="H33" s="95"/>
      <c r="I33" s="39"/>
      <c r="J33" s="86"/>
      <c r="K33" s="86"/>
      <c r="L33" s="39"/>
      <c r="M33" s="39"/>
      <c r="N33" s="40"/>
      <c r="O33" s="39"/>
      <c r="P33" s="39"/>
      <c r="Q33" s="39"/>
      <c r="R33" s="39"/>
      <c r="S33" s="39"/>
      <c r="T33" s="93"/>
    </row>
    <row r="34" spans="2:20" ht="27.75" customHeight="1">
      <c r="B34" s="90" t="s">
        <v>34</v>
      </c>
      <c r="C34" s="86">
        <v>20000000</v>
      </c>
      <c r="D34" s="86">
        <v>0</v>
      </c>
      <c r="E34" s="86">
        <v>0</v>
      </c>
      <c r="F34" s="86">
        <v>20000000</v>
      </c>
      <c r="G34" s="38">
        <v>0</v>
      </c>
      <c r="H34" s="98">
        <v>0.0820684841892981</v>
      </c>
      <c r="I34" s="39">
        <v>0</v>
      </c>
      <c r="J34" s="86">
        <v>0</v>
      </c>
      <c r="K34" s="86">
        <v>0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0">
        <v>44235</v>
      </c>
      <c r="C35" s="86">
        <v>20000000</v>
      </c>
      <c r="D35" s="86">
        <v>0</v>
      </c>
      <c r="E35" s="86">
        <v>0</v>
      </c>
      <c r="F35" s="86">
        <v>20000000</v>
      </c>
      <c r="G35" s="38">
        <v>0</v>
      </c>
      <c r="H35" s="98">
        <v>0.0820684841892981</v>
      </c>
      <c r="I35" s="39">
        <v>0</v>
      </c>
      <c r="J35" s="86">
        <v>139404</v>
      </c>
      <c r="K35" s="86">
        <v>139404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3"/>
    </row>
    <row r="36" spans="2:20" ht="27.75" customHeight="1">
      <c r="B36" s="90">
        <v>44264</v>
      </c>
      <c r="C36" s="86">
        <v>20000000</v>
      </c>
      <c r="D36" s="86">
        <v>0</v>
      </c>
      <c r="E36" s="86">
        <v>0</v>
      </c>
      <c r="F36" s="86">
        <v>20000000</v>
      </c>
      <c r="G36" s="38">
        <v>0</v>
      </c>
      <c r="H36" s="98">
        <v>0.0820684841892981</v>
      </c>
      <c r="I36" s="39">
        <v>0</v>
      </c>
      <c r="J36" s="86">
        <v>125913.29</v>
      </c>
      <c r="K36" s="86">
        <v>125913.29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3"/>
    </row>
    <row r="37" spans="2:20" ht="27.75" customHeight="1">
      <c r="B37" s="90">
        <v>44294</v>
      </c>
      <c r="C37" s="86">
        <v>20000000</v>
      </c>
      <c r="D37" s="86">
        <v>0</v>
      </c>
      <c r="E37" s="86">
        <v>0</v>
      </c>
      <c r="F37" s="86">
        <v>20000000</v>
      </c>
      <c r="G37" s="38">
        <v>0</v>
      </c>
      <c r="H37" s="98">
        <v>0.0820684841892981</v>
      </c>
      <c r="I37" s="39">
        <v>0</v>
      </c>
      <c r="J37" s="86">
        <v>139404</v>
      </c>
      <c r="K37" s="86">
        <v>139404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3"/>
    </row>
    <row r="38" spans="2:20" ht="27.75" customHeight="1">
      <c r="B38" s="90">
        <v>44320</v>
      </c>
      <c r="C38" s="86">
        <v>20000000</v>
      </c>
      <c r="D38" s="86">
        <v>0</v>
      </c>
      <c r="E38" s="86">
        <v>0</v>
      </c>
      <c r="F38" s="86">
        <v>20000000</v>
      </c>
      <c r="G38" s="38">
        <v>0</v>
      </c>
      <c r="H38" s="98">
        <v>0.0820684841892981</v>
      </c>
      <c r="I38" s="39">
        <v>0</v>
      </c>
      <c r="J38" s="86">
        <v>134907.1</v>
      </c>
      <c r="K38" s="86">
        <v>134907.1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3"/>
    </row>
    <row r="39" spans="2:20" ht="27.75" customHeight="1">
      <c r="B39" s="90">
        <v>44354</v>
      </c>
      <c r="C39" s="86">
        <v>20000000</v>
      </c>
      <c r="D39" s="86">
        <v>0</v>
      </c>
      <c r="E39" s="86">
        <v>0</v>
      </c>
      <c r="F39" s="86">
        <v>20000000</v>
      </c>
      <c r="G39" s="38">
        <v>0</v>
      </c>
      <c r="H39" s="98">
        <v>0.0820684841892981</v>
      </c>
      <c r="I39" s="39">
        <v>0</v>
      </c>
      <c r="J39" s="86">
        <v>139404</v>
      </c>
      <c r="K39" s="86">
        <v>139404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3"/>
    </row>
    <row r="40" spans="2:20" ht="27.75" customHeight="1">
      <c r="B40" s="90">
        <v>44369</v>
      </c>
      <c r="C40" s="86">
        <v>20000000</v>
      </c>
      <c r="D40" s="86">
        <v>0</v>
      </c>
      <c r="E40" s="86">
        <v>20000000</v>
      </c>
      <c r="F40" s="86">
        <v>0</v>
      </c>
      <c r="G40" s="38"/>
      <c r="H40" s="98">
        <v>0.0820684841892981</v>
      </c>
      <c r="I40" s="39"/>
      <c r="J40" s="86">
        <v>98931.87</v>
      </c>
      <c r="K40" s="86">
        <v>98931.87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3"/>
    </row>
    <row r="41" spans="2:20" ht="27.75" customHeight="1">
      <c r="B41" s="97" t="s">
        <v>35</v>
      </c>
      <c r="C41" s="86">
        <v>0</v>
      </c>
      <c r="D41" s="86">
        <v>0</v>
      </c>
      <c r="E41" s="86">
        <v>0</v>
      </c>
      <c r="F41" s="86">
        <v>0</v>
      </c>
      <c r="G41" s="38"/>
      <c r="H41" s="95"/>
      <c r="I41" s="39">
        <v>0</v>
      </c>
      <c r="J41" s="86">
        <f>SUM(J34:J40)</f>
        <v>777964.26</v>
      </c>
      <c r="K41" s="86">
        <f>SUM(K34:K40)</f>
        <v>777964.26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3"/>
    </row>
    <row r="42" spans="2:20" ht="27.75" customHeight="1">
      <c r="B42" s="97" t="s">
        <v>45</v>
      </c>
      <c r="C42" s="86"/>
      <c r="D42" s="86"/>
      <c r="E42" s="86"/>
      <c r="F42" s="86"/>
      <c r="G42" s="38"/>
      <c r="H42" s="95"/>
      <c r="I42" s="39"/>
      <c r="J42" s="86"/>
      <c r="K42" s="86"/>
      <c r="L42" s="39"/>
      <c r="M42" s="39"/>
      <c r="N42" s="40"/>
      <c r="O42" s="39"/>
      <c r="P42" s="39"/>
      <c r="Q42" s="39"/>
      <c r="R42" s="39"/>
      <c r="S42" s="39"/>
      <c r="T42" s="93"/>
    </row>
    <row r="43" spans="2:20" ht="27.75" customHeight="1">
      <c r="B43" s="97" t="s">
        <v>16</v>
      </c>
      <c r="C43" s="86"/>
      <c r="D43" s="86"/>
      <c r="E43" s="86"/>
      <c r="F43" s="86"/>
      <c r="G43" s="38"/>
      <c r="H43" s="95"/>
      <c r="I43" s="39"/>
      <c r="J43" s="86"/>
      <c r="K43" s="86"/>
      <c r="L43" s="39"/>
      <c r="M43" s="39"/>
      <c r="N43" s="40"/>
      <c r="O43" s="39"/>
      <c r="P43" s="39"/>
      <c r="Q43" s="39"/>
      <c r="R43" s="39"/>
      <c r="S43" s="39"/>
      <c r="T43" s="93"/>
    </row>
    <row r="44" spans="2:20" ht="27.75" customHeight="1">
      <c r="B44" s="90" t="s">
        <v>34</v>
      </c>
      <c r="C44" s="86">
        <v>5000000</v>
      </c>
      <c r="D44" s="86">
        <v>0</v>
      </c>
      <c r="E44" s="86">
        <v>0</v>
      </c>
      <c r="F44" s="86">
        <v>5000000</v>
      </c>
      <c r="G44" s="38">
        <v>0</v>
      </c>
      <c r="H44" s="95">
        <v>0.08</v>
      </c>
      <c r="I44" s="39">
        <v>0</v>
      </c>
      <c r="J44" s="86"/>
      <c r="K44" s="86"/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3"/>
    </row>
    <row r="45" spans="2:20" ht="27.75" customHeight="1">
      <c r="B45" s="90">
        <v>44235</v>
      </c>
      <c r="C45" s="86">
        <v>5000000</v>
      </c>
      <c r="D45" s="86">
        <v>0</v>
      </c>
      <c r="E45" s="86">
        <v>0</v>
      </c>
      <c r="F45" s="86">
        <v>5000000</v>
      </c>
      <c r="G45" s="38">
        <v>0</v>
      </c>
      <c r="H45" s="95">
        <v>0.08</v>
      </c>
      <c r="I45" s="39">
        <v>0</v>
      </c>
      <c r="J45" s="86">
        <v>33972.6</v>
      </c>
      <c r="K45" s="86">
        <v>33972.6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3"/>
    </row>
    <row r="46" spans="2:20" ht="27.75" customHeight="1">
      <c r="B46" s="90">
        <v>44264</v>
      </c>
      <c r="C46" s="86">
        <v>5000000</v>
      </c>
      <c r="D46" s="86">
        <v>0</v>
      </c>
      <c r="E46" s="86">
        <v>0</v>
      </c>
      <c r="F46" s="86">
        <v>5000000</v>
      </c>
      <c r="G46" s="38">
        <v>0</v>
      </c>
      <c r="H46" s="95">
        <v>0.08</v>
      </c>
      <c r="I46" s="39">
        <v>0</v>
      </c>
      <c r="J46" s="86">
        <v>30684.93</v>
      </c>
      <c r="K46" s="86">
        <v>30684.93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93"/>
    </row>
    <row r="47" spans="2:20" ht="27.75" customHeight="1">
      <c r="B47" s="90">
        <v>44294</v>
      </c>
      <c r="C47" s="86">
        <v>5000000</v>
      </c>
      <c r="D47" s="86">
        <v>0</v>
      </c>
      <c r="E47" s="86">
        <v>0</v>
      </c>
      <c r="F47" s="86">
        <v>5000000</v>
      </c>
      <c r="G47" s="38">
        <v>0</v>
      </c>
      <c r="H47" s="95">
        <v>0.08</v>
      </c>
      <c r="I47" s="39">
        <v>0</v>
      </c>
      <c r="J47" s="86">
        <v>33972.6</v>
      </c>
      <c r="K47" s="86">
        <v>33972.6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3"/>
    </row>
    <row r="48" spans="2:20" ht="27.75" customHeight="1">
      <c r="B48" s="90">
        <v>44320</v>
      </c>
      <c r="C48" s="86">
        <v>5000000</v>
      </c>
      <c r="D48" s="86">
        <v>0</v>
      </c>
      <c r="E48" s="86">
        <v>0</v>
      </c>
      <c r="F48" s="86">
        <v>5000000</v>
      </c>
      <c r="G48" s="38">
        <v>0</v>
      </c>
      <c r="H48" s="95">
        <v>0.08</v>
      </c>
      <c r="I48" s="39">
        <v>0</v>
      </c>
      <c r="J48" s="86">
        <v>32876.71</v>
      </c>
      <c r="K48" s="86">
        <v>32876.71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3"/>
    </row>
    <row r="49" spans="2:20" ht="27.75" customHeight="1">
      <c r="B49" s="90">
        <v>44354</v>
      </c>
      <c r="C49" s="86">
        <v>5000000</v>
      </c>
      <c r="D49" s="86">
        <v>0</v>
      </c>
      <c r="E49" s="86">
        <v>0</v>
      </c>
      <c r="F49" s="86">
        <v>5000000</v>
      </c>
      <c r="G49" s="38">
        <v>0</v>
      </c>
      <c r="H49" s="95">
        <v>0.08</v>
      </c>
      <c r="I49" s="39">
        <v>0</v>
      </c>
      <c r="J49" s="86">
        <v>33972.6</v>
      </c>
      <c r="K49" s="86">
        <v>33972.6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3"/>
    </row>
    <row r="50" spans="2:20" ht="27.75" customHeight="1">
      <c r="B50" s="90">
        <v>44372</v>
      </c>
      <c r="C50" s="86">
        <v>5000000</v>
      </c>
      <c r="D50" s="86">
        <v>0</v>
      </c>
      <c r="E50" s="86">
        <v>2000000</v>
      </c>
      <c r="F50" s="86">
        <v>3000000</v>
      </c>
      <c r="G50" s="38">
        <v>0</v>
      </c>
      <c r="H50" s="95">
        <v>0.08</v>
      </c>
      <c r="I50" s="39">
        <v>0</v>
      </c>
      <c r="J50" s="86">
        <v>0</v>
      </c>
      <c r="K50" s="86">
        <v>0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3"/>
    </row>
    <row r="51" spans="2:20" ht="27.75" customHeight="1">
      <c r="B51" s="90">
        <v>44385</v>
      </c>
      <c r="C51" s="86">
        <v>3000000</v>
      </c>
      <c r="D51" s="86">
        <v>0</v>
      </c>
      <c r="E51" s="86">
        <v>0</v>
      </c>
      <c r="F51" s="86">
        <v>3000000</v>
      </c>
      <c r="G51" s="38">
        <v>0</v>
      </c>
      <c r="H51" s="95">
        <v>0.08</v>
      </c>
      <c r="I51" s="39">
        <v>0</v>
      </c>
      <c r="J51" s="86">
        <v>30684.93</v>
      </c>
      <c r="K51" s="86">
        <v>30684.93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3"/>
    </row>
    <row r="52" spans="2:20" ht="27.75" customHeight="1">
      <c r="B52" s="90">
        <v>44413</v>
      </c>
      <c r="C52" s="86">
        <v>3000000</v>
      </c>
      <c r="D52" s="86">
        <v>0</v>
      </c>
      <c r="E52" s="86">
        <v>2000000</v>
      </c>
      <c r="F52" s="86">
        <v>1000000</v>
      </c>
      <c r="G52" s="38">
        <v>0</v>
      </c>
      <c r="H52" s="95">
        <v>0.08</v>
      </c>
      <c r="I52" s="39">
        <v>0</v>
      </c>
      <c r="J52" s="86">
        <v>0</v>
      </c>
      <c r="K52" s="86">
        <v>0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3"/>
    </row>
    <row r="53" spans="2:20" ht="27.75" customHeight="1">
      <c r="B53" s="90">
        <v>44417</v>
      </c>
      <c r="C53" s="86">
        <v>1000000</v>
      </c>
      <c r="D53" s="86">
        <v>0</v>
      </c>
      <c r="E53" s="86">
        <v>0</v>
      </c>
      <c r="F53" s="86">
        <v>1000000</v>
      </c>
      <c r="G53" s="38">
        <v>0</v>
      </c>
      <c r="H53" s="95">
        <v>0.08</v>
      </c>
      <c r="I53" s="39">
        <v>0</v>
      </c>
      <c r="J53" s="86">
        <v>20383.56</v>
      </c>
      <c r="K53" s="86">
        <v>20383.56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3"/>
    </row>
    <row r="54" spans="2:20" ht="27.75" customHeight="1">
      <c r="B54" s="90">
        <v>44447</v>
      </c>
      <c r="C54" s="86">
        <v>1000000</v>
      </c>
      <c r="D54" s="86">
        <v>0</v>
      </c>
      <c r="E54" s="86">
        <v>0</v>
      </c>
      <c r="F54" s="86">
        <v>1000000</v>
      </c>
      <c r="G54" s="38">
        <v>0</v>
      </c>
      <c r="H54" s="95">
        <v>0.08</v>
      </c>
      <c r="I54" s="39">
        <v>0</v>
      </c>
      <c r="J54" s="100">
        <v>8986.3</v>
      </c>
      <c r="K54" s="100">
        <v>8986.3</v>
      </c>
      <c r="L54" s="39">
        <v>0</v>
      </c>
      <c r="M54" s="39">
        <v>0</v>
      </c>
      <c r="N54" s="40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93"/>
    </row>
    <row r="55" spans="2:20" ht="27.75" customHeight="1">
      <c r="B55" s="90">
        <v>44476</v>
      </c>
      <c r="C55" s="86">
        <v>1000000</v>
      </c>
      <c r="D55" s="86">
        <v>0</v>
      </c>
      <c r="E55" s="86">
        <v>0</v>
      </c>
      <c r="F55" s="86">
        <v>1000000</v>
      </c>
      <c r="G55" s="38">
        <v>0</v>
      </c>
      <c r="H55" s="95">
        <v>0.08</v>
      </c>
      <c r="I55" s="39">
        <v>0</v>
      </c>
      <c r="J55" s="100">
        <v>6575.34</v>
      </c>
      <c r="K55" s="100">
        <v>6575.34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3"/>
    </row>
    <row r="56" spans="2:20" ht="27.75" customHeight="1">
      <c r="B56" s="90">
        <v>44491</v>
      </c>
      <c r="C56" s="86">
        <v>1000000</v>
      </c>
      <c r="D56" s="86">
        <v>0</v>
      </c>
      <c r="E56" s="86">
        <v>1000000</v>
      </c>
      <c r="F56" s="86">
        <v>0</v>
      </c>
      <c r="G56" s="38">
        <v>0</v>
      </c>
      <c r="H56" s="95">
        <v>0.08</v>
      </c>
      <c r="I56" s="39">
        <v>0</v>
      </c>
      <c r="J56" s="100">
        <v>4821.92</v>
      </c>
      <c r="K56" s="100">
        <v>4821.92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3"/>
    </row>
    <row r="57" spans="2:20" ht="27.75" customHeight="1">
      <c r="B57" s="94" t="s">
        <v>35</v>
      </c>
      <c r="C57" s="86"/>
      <c r="D57" s="86">
        <v>0</v>
      </c>
      <c r="E57" s="86">
        <v>5000000</v>
      </c>
      <c r="F57" s="86">
        <v>0</v>
      </c>
      <c r="G57" s="38">
        <v>0</v>
      </c>
      <c r="H57" s="95"/>
      <c r="I57" s="39"/>
      <c r="J57" s="100">
        <f>SUM(J44:J56)</f>
        <v>236931.49</v>
      </c>
      <c r="K57" s="100">
        <f>SUM(K44:K56)</f>
        <v>236931.49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3"/>
    </row>
    <row r="58" spans="2:20" ht="27.75" customHeight="1">
      <c r="B58" s="94" t="s">
        <v>49</v>
      </c>
      <c r="C58" s="86"/>
      <c r="D58" s="86"/>
      <c r="E58" s="86"/>
      <c r="F58" s="86"/>
      <c r="G58" s="38"/>
      <c r="H58" s="95"/>
      <c r="I58" s="39"/>
      <c r="J58" s="86"/>
      <c r="K58" s="86"/>
      <c r="L58" s="39"/>
      <c r="M58" s="39"/>
      <c r="N58" s="40"/>
      <c r="O58" s="39"/>
      <c r="P58" s="39"/>
      <c r="Q58" s="39"/>
      <c r="R58" s="39"/>
      <c r="S58" s="39"/>
      <c r="T58" s="93"/>
    </row>
    <row r="59" spans="2:20" ht="27.75" customHeight="1">
      <c r="B59" s="94" t="s">
        <v>16</v>
      </c>
      <c r="C59" s="86"/>
      <c r="D59" s="86"/>
      <c r="E59" s="86"/>
      <c r="F59" s="86"/>
      <c r="G59" s="38"/>
      <c r="H59" s="95"/>
      <c r="I59" s="39"/>
      <c r="J59" s="86"/>
      <c r="K59" s="86"/>
      <c r="L59" s="39"/>
      <c r="M59" s="39"/>
      <c r="N59" s="40"/>
      <c r="O59" s="39"/>
      <c r="P59" s="39"/>
      <c r="Q59" s="39"/>
      <c r="R59" s="39"/>
      <c r="S59" s="39"/>
      <c r="T59" s="93"/>
    </row>
    <row r="60" spans="2:20" ht="27.75" customHeight="1">
      <c r="B60" s="90">
        <v>44308</v>
      </c>
      <c r="C60" s="86">
        <v>0</v>
      </c>
      <c r="D60" s="86">
        <v>30000000</v>
      </c>
      <c r="E60" s="86">
        <v>0</v>
      </c>
      <c r="F60" s="86">
        <v>30000000</v>
      </c>
      <c r="G60" s="38">
        <v>0</v>
      </c>
      <c r="H60" s="95">
        <v>0.0763635</v>
      </c>
      <c r="I60" s="39">
        <v>0</v>
      </c>
      <c r="J60" s="86">
        <v>0</v>
      </c>
      <c r="K60" s="86">
        <v>0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3"/>
    </row>
    <row r="61" spans="2:20" ht="27.75" customHeight="1">
      <c r="B61" s="90">
        <v>44320</v>
      </c>
      <c r="C61" s="86">
        <v>30000000</v>
      </c>
      <c r="D61" s="86">
        <v>0</v>
      </c>
      <c r="E61" s="86">
        <v>0</v>
      </c>
      <c r="F61" s="86">
        <v>30000000</v>
      </c>
      <c r="G61" s="38">
        <v>0</v>
      </c>
      <c r="H61" s="95">
        <v>0.0763635</v>
      </c>
      <c r="I61" s="39">
        <v>0</v>
      </c>
      <c r="J61" s="86">
        <v>50211.62</v>
      </c>
      <c r="K61" s="86">
        <v>50211.62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3"/>
    </row>
    <row r="62" spans="2:20" ht="27.75" customHeight="1">
      <c r="B62" s="90">
        <v>44354</v>
      </c>
      <c r="C62" s="86">
        <v>30000000</v>
      </c>
      <c r="D62" s="86">
        <v>0</v>
      </c>
      <c r="E62" s="86">
        <v>0</v>
      </c>
      <c r="F62" s="86">
        <v>30000000</v>
      </c>
      <c r="G62" s="38">
        <v>0</v>
      </c>
      <c r="H62" s="95">
        <v>0.0763635</v>
      </c>
      <c r="I62" s="39">
        <v>0</v>
      </c>
      <c r="J62" s="86">
        <v>194570.01</v>
      </c>
      <c r="K62" s="86">
        <v>194570.01</v>
      </c>
      <c r="L62" s="39">
        <v>0</v>
      </c>
      <c r="M62" s="39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93"/>
    </row>
    <row r="63" spans="2:20" ht="27.75" customHeight="1">
      <c r="B63" s="90">
        <v>44385</v>
      </c>
      <c r="C63" s="86">
        <v>30000000</v>
      </c>
      <c r="D63" s="86">
        <v>0</v>
      </c>
      <c r="E63" s="86">
        <v>0</v>
      </c>
      <c r="F63" s="86">
        <v>30000000</v>
      </c>
      <c r="G63" s="38">
        <v>0</v>
      </c>
      <c r="H63" s="95">
        <v>0.0763635</v>
      </c>
      <c r="I63" s="39">
        <v>0</v>
      </c>
      <c r="J63" s="86">
        <v>188293.56</v>
      </c>
      <c r="K63" s="86">
        <v>188293.56</v>
      </c>
      <c r="L63" s="39">
        <v>0</v>
      </c>
      <c r="M63" s="39">
        <v>0</v>
      </c>
      <c r="N63" s="40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93"/>
    </row>
    <row r="64" spans="2:20" ht="27.75" customHeight="1">
      <c r="B64" s="90">
        <v>44417</v>
      </c>
      <c r="C64" s="86">
        <v>30000000</v>
      </c>
      <c r="D64" s="86">
        <v>0</v>
      </c>
      <c r="E64" s="86">
        <v>0</v>
      </c>
      <c r="F64" s="86">
        <v>30000000</v>
      </c>
      <c r="G64" s="38">
        <v>0</v>
      </c>
      <c r="H64" s="95">
        <v>0.0763635</v>
      </c>
      <c r="I64" s="39">
        <v>0</v>
      </c>
      <c r="J64" s="86">
        <v>194570.01</v>
      </c>
      <c r="K64" s="86">
        <v>194570.01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3"/>
    </row>
    <row r="65" spans="2:20" ht="27.75" customHeight="1">
      <c r="B65" s="90">
        <v>44447</v>
      </c>
      <c r="C65" s="86">
        <v>30000000</v>
      </c>
      <c r="D65" s="86">
        <v>0</v>
      </c>
      <c r="E65" s="86">
        <v>0</v>
      </c>
      <c r="F65" s="86">
        <v>30000000</v>
      </c>
      <c r="G65" s="38">
        <v>0</v>
      </c>
      <c r="H65" s="95">
        <v>0.0763635</v>
      </c>
      <c r="I65" s="39">
        <v>0</v>
      </c>
      <c r="J65" s="86">
        <v>194570.01</v>
      </c>
      <c r="K65" s="86">
        <v>194570.01</v>
      </c>
      <c r="L65" s="39">
        <v>0</v>
      </c>
      <c r="M65" s="39">
        <v>0</v>
      </c>
      <c r="N65" s="40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93"/>
    </row>
    <row r="66" spans="2:20" ht="27.75" customHeight="1">
      <c r="B66" s="90">
        <v>44476</v>
      </c>
      <c r="C66" s="86">
        <v>30000000</v>
      </c>
      <c r="D66" s="86">
        <v>0</v>
      </c>
      <c r="E66" s="86">
        <v>0</v>
      </c>
      <c r="F66" s="86">
        <v>30000000</v>
      </c>
      <c r="G66" s="38">
        <v>0</v>
      </c>
      <c r="H66" s="95">
        <v>0.0763635</v>
      </c>
      <c r="I66" s="39">
        <v>0</v>
      </c>
      <c r="J66" s="86">
        <v>188293.56</v>
      </c>
      <c r="K66" s="86">
        <v>188293.56</v>
      </c>
      <c r="L66" s="39">
        <v>0</v>
      </c>
      <c r="M66" s="39">
        <v>0</v>
      </c>
      <c r="N66" s="40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93"/>
    </row>
    <row r="67" spans="2:20" ht="27.75" customHeight="1">
      <c r="B67" s="90">
        <v>44508</v>
      </c>
      <c r="C67" s="86">
        <v>30000000</v>
      </c>
      <c r="D67" s="86">
        <v>0</v>
      </c>
      <c r="E67" s="86">
        <v>0</v>
      </c>
      <c r="F67" s="86">
        <v>30000000</v>
      </c>
      <c r="G67" s="38">
        <v>0</v>
      </c>
      <c r="H67" s="95">
        <v>0.0763635</v>
      </c>
      <c r="I67" s="39">
        <v>0</v>
      </c>
      <c r="J67" s="86">
        <v>194570.01</v>
      </c>
      <c r="K67" s="86">
        <v>194570.01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3"/>
    </row>
    <row r="68" spans="2:20" ht="27.75" customHeight="1">
      <c r="B68" s="90">
        <v>44538</v>
      </c>
      <c r="C68" s="86">
        <v>30000000</v>
      </c>
      <c r="D68" s="86">
        <v>0</v>
      </c>
      <c r="E68" s="86">
        <v>0</v>
      </c>
      <c r="F68" s="86">
        <v>30000000</v>
      </c>
      <c r="G68" s="38">
        <v>0</v>
      </c>
      <c r="H68" s="95">
        <v>0.0763635</v>
      </c>
      <c r="I68" s="39">
        <v>0</v>
      </c>
      <c r="J68" s="86">
        <v>188293.56</v>
      </c>
      <c r="K68" s="86">
        <v>188293.56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93"/>
    </row>
    <row r="69" spans="2:20" ht="27.75" customHeight="1">
      <c r="B69" s="90">
        <v>44558</v>
      </c>
      <c r="C69" s="86">
        <v>30000000</v>
      </c>
      <c r="D69" s="86">
        <v>0</v>
      </c>
      <c r="E69" s="86">
        <v>30000000</v>
      </c>
      <c r="F69" s="86">
        <v>0</v>
      </c>
      <c r="G69" s="38">
        <v>0</v>
      </c>
      <c r="H69" s="95">
        <v>0.0763635</v>
      </c>
      <c r="I69" s="39">
        <v>0</v>
      </c>
      <c r="J69" s="86">
        <v>175740.66</v>
      </c>
      <c r="K69" s="86">
        <v>175740.66</v>
      </c>
      <c r="L69" s="39">
        <v>0</v>
      </c>
      <c r="M69" s="39">
        <v>0</v>
      </c>
      <c r="N69" s="40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93"/>
    </row>
    <row r="70" spans="2:20" ht="27.75" customHeight="1">
      <c r="B70" s="94" t="s">
        <v>35</v>
      </c>
      <c r="C70" s="86">
        <v>0</v>
      </c>
      <c r="D70" s="86">
        <v>30000000</v>
      </c>
      <c r="E70" s="86">
        <v>30000000</v>
      </c>
      <c r="F70" s="86">
        <v>0</v>
      </c>
      <c r="G70" s="38">
        <v>0</v>
      </c>
      <c r="H70" s="95"/>
      <c r="I70" s="39"/>
      <c r="J70" s="86">
        <f>SUM(J60:J69)</f>
        <v>1569113</v>
      </c>
      <c r="K70" s="86">
        <f>SUM(K60:K69)</f>
        <v>1569113</v>
      </c>
      <c r="L70" s="39"/>
      <c r="M70" s="39"/>
      <c r="N70" s="40"/>
      <c r="O70" s="39"/>
      <c r="P70" s="39"/>
      <c r="Q70" s="39"/>
      <c r="R70" s="39"/>
      <c r="S70" s="39"/>
      <c r="T70" s="93"/>
    </row>
    <row r="71" spans="2:20" ht="27.75" customHeight="1">
      <c r="B71" s="94" t="s">
        <v>50</v>
      </c>
      <c r="C71" s="86"/>
      <c r="D71" s="86"/>
      <c r="E71" s="86"/>
      <c r="F71" s="86"/>
      <c r="G71" s="38"/>
      <c r="H71" s="95"/>
      <c r="I71" s="39"/>
      <c r="J71" s="86"/>
      <c r="K71" s="86"/>
      <c r="L71" s="39"/>
      <c r="M71" s="39"/>
      <c r="N71" s="40"/>
      <c r="O71" s="39"/>
      <c r="P71" s="39"/>
      <c r="Q71" s="39"/>
      <c r="R71" s="39"/>
      <c r="S71" s="39"/>
      <c r="T71" s="93"/>
    </row>
    <row r="72" spans="2:20" ht="27.75" customHeight="1">
      <c r="B72" s="90">
        <v>44368</v>
      </c>
      <c r="C72" s="86">
        <v>0</v>
      </c>
      <c r="D72" s="86">
        <v>25000000</v>
      </c>
      <c r="E72" s="86">
        <v>0</v>
      </c>
      <c r="F72" s="86">
        <v>25000000</v>
      </c>
      <c r="G72" s="38">
        <v>0</v>
      </c>
      <c r="H72" s="95">
        <v>0.07491</v>
      </c>
      <c r="I72" s="39">
        <v>0</v>
      </c>
      <c r="J72" s="86">
        <v>0</v>
      </c>
      <c r="K72" s="86">
        <v>0</v>
      </c>
      <c r="L72" s="39">
        <v>0</v>
      </c>
      <c r="M72" s="39">
        <v>0</v>
      </c>
      <c r="N72" s="40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93"/>
    </row>
    <row r="73" spans="2:20" ht="27.75" customHeight="1">
      <c r="B73" s="90">
        <v>44385</v>
      </c>
      <c r="C73" s="86">
        <v>25000000</v>
      </c>
      <c r="D73" s="86">
        <v>0</v>
      </c>
      <c r="E73" s="86">
        <v>0</v>
      </c>
      <c r="F73" s="86">
        <v>25000000</v>
      </c>
      <c r="G73" s="38">
        <v>0</v>
      </c>
      <c r="H73" s="95">
        <v>0.07491</v>
      </c>
      <c r="I73" s="39">
        <v>0</v>
      </c>
      <c r="J73" s="86">
        <v>46177.4</v>
      </c>
      <c r="K73" s="86">
        <v>46177.4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93"/>
    </row>
    <row r="74" spans="2:20" ht="27.75" customHeight="1">
      <c r="B74" s="90" t="s">
        <v>53</v>
      </c>
      <c r="C74" s="86">
        <v>25000000</v>
      </c>
      <c r="D74" s="86">
        <v>0</v>
      </c>
      <c r="E74" s="86">
        <v>0</v>
      </c>
      <c r="F74" s="86">
        <v>25000000</v>
      </c>
      <c r="G74" s="38">
        <v>0</v>
      </c>
      <c r="H74" s="95">
        <v>0.07491</v>
      </c>
      <c r="I74" s="39">
        <v>0</v>
      </c>
      <c r="J74" s="86">
        <v>159055.48</v>
      </c>
      <c r="K74" s="86">
        <v>159055.48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93"/>
    </row>
    <row r="75" spans="2:20" ht="27.75" customHeight="1">
      <c r="B75" s="90">
        <v>44447</v>
      </c>
      <c r="C75" s="86">
        <v>25000000</v>
      </c>
      <c r="D75" s="86">
        <v>0</v>
      </c>
      <c r="E75" s="86">
        <v>0</v>
      </c>
      <c r="F75" s="86">
        <v>25000000</v>
      </c>
      <c r="G75" s="38">
        <v>0</v>
      </c>
      <c r="H75" s="95">
        <v>0.07491</v>
      </c>
      <c r="I75" s="39">
        <v>0</v>
      </c>
      <c r="J75" s="86">
        <v>159055.48</v>
      </c>
      <c r="K75" s="86">
        <v>159055.48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93"/>
    </row>
    <row r="76" spans="2:20" ht="27.75" customHeight="1">
      <c r="B76" s="90">
        <v>44476</v>
      </c>
      <c r="C76" s="86">
        <v>25000000</v>
      </c>
      <c r="D76" s="86">
        <v>0</v>
      </c>
      <c r="E76" s="86">
        <v>0</v>
      </c>
      <c r="F76" s="86">
        <v>25000000</v>
      </c>
      <c r="G76" s="38">
        <v>0</v>
      </c>
      <c r="H76" s="95">
        <v>0.07491</v>
      </c>
      <c r="I76" s="39">
        <v>0</v>
      </c>
      <c r="J76" s="86">
        <v>153924.66</v>
      </c>
      <c r="K76" s="86">
        <v>153924.66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93"/>
    </row>
    <row r="77" spans="2:20" ht="27.75" customHeight="1">
      <c r="B77" s="90">
        <v>44508</v>
      </c>
      <c r="C77" s="86">
        <v>25000000</v>
      </c>
      <c r="D77" s="86">
        <v>0</v>
      </c>
      <c r="E77" s="86">
        <v>0</v>
      </c>
      <c r="F77" s="86">
        <v>25000000</v>
      </c>
      <c r="G77" s="38">
        <v>0</v>
      </c>
      <c r="H77" s="95">
        <v>0.07491</v>
      </c>
      <c r="I77" s="39">
        <v>0</v>
      </c>
      <c r="J77" s="86">
        <v>159055.48</v>
      </c>
      <c r="K77" s="86">
        <v>159055.48</v>
      </c>
      <c r="L77" s="39">
        <v>0</v>
      </c>
      <c r="M77" s="39">
        <v>0</v>
      </c>
      <c r="N77" s="40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93"/>
    </row>
    <row r="78" spans="2:20" ht="27.75" customHeight="1">
      <c r="B78" s="90">
        <v>44538</v>
      </c>
      <c r="C78" s="86">
        <v>25000000</v>
      </c>
      <c r="D78" s="86">
        <v>0</v>
      </c>
      <c r="E78" s="86">
        <v>0</v>
      </c>
      <c r="F78" s="86">
        <v>25000000</v>
      </c>
      <c r="G78" s="38">
        <v>0</v>
      </c>
      <c r="H78" s="95">
        <v>0.07491</v>
      </c>
      <c r="I78" s="39">
        <v>0</v>
      </c>
      <c r="J78" s="86">
        <v>153924.66</v>
      </c>
      <c r="K78" s="86">
        <v>153924.66</v>
      </c>
      <c r="L78" s="39">
        <v>0</v>
      </c>
      <c r="M78" s="39">
        <v>0</v>
      </c>
      <c r="N78" s="40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93"/>
    </row>
    <row r="79" spans="2:20" ht="27.75" customHeight="1">
      <c r="B79" s="90">
        <v>44558</v>
      </c>
      <c r="C79" s="86">
        <v>25000000</v>
      </c>
      <c r="D79" s="86">
        <v>0</v>
      </c>
      <c r="E79" s="86">
        <v>25000000</v>
      </c>
      <c r="F79" s="86">
        <v>0</v>
      </c>
      <c r="G79" s="38">
        <v>0</v>
      </c>
      <c r="H79" s="95">
        <v>0.07491</v>
      </c>
      <c r="I79" s="39">
        <v>0</v>
      </c>
      <c r="J79" s="86">
        <v>143663.01</v>
      </c>
      <c r="K79" s="86">
        <v>143663.01</v>
      </c>
      <c r="L79" s="39">
        <v>0</v>
      </c>
      <c r="M79" s="39">
        <v>0</v>
      </c>
      <c r="N79" s="40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93"/>
    </row>
    <row r="80" spans="2:20" ht="27.75" customHeight="1">
      <c r="B80" s="97" t="s">
        <v>35</v>
      </c>
      <c r="C80" s="86">
        <v>0</v>
      </c>
      <c r="D80" s="86">
        <v>25000000</v>
      </c>
      <c r="E80" s="86">
        <v>25000000</v>
      </c>
      <c r="F80" s="86">
        <v>0</v>
      </c>
      <c r="G80" s="38">
        <v>0</v>
      </c>
      <c r="H80" s="95"/>
      <c r="I80" s="39">
        <v>0</v>
      </c>
      <c r="J80" s="86">
        <f>SUM(J72:J79)</f>
        <v>974856.17</v>
      </c>
      <c r="K80" s="86">
        <f>SUM(K72:K79)</f>
        <v>974856.17</v>
      </c>
      <c r="L80" s="39">
        <v>0</v>
      </c>
      <c r="M80" s="39">
        <v>0</v>
      </c>
      <c r="N80" s="40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93"/>
    </row>
    <row r="81" spans="2:20" ht="27.75" customHeight="1">
      <c r="B81" s="90"/>
      <c r="C81" s="86"/>
      <c r="D81" s="86"/>
      <c r="E81" s="86"/>
      <c r="F81" s="86"/>
      <c r="G81" s="38"/>
      <c r="H81" s="95"/>
      <c r="I81" s="39"/>
      <c r="J81" s="86"/>
      <c r="K81" s="86"/>
      <c r="L81" s="39"/>
      <c r="M81" s="39"/>
      <c r="N81" s="40"/>
      <c r="O81" s="39"/>
      <c r="P81" s="39"/>
      <c r="Q81" s="39"/>
      <c r="R81" s="39"/>
      <c r="S81" s="39"/>
      <c r="T81" s="93"/>
    </row>
    <row r="82" spans="2:19" ht="27.75" customHeight="1">
      <c r="B82" s="38" t="s">
        <v>20</v>
      </c>
      <c r="C82" s="39"/>
      <c r="D82" s="87"/>
      <c r="E82" s="39"/>
      <c r="F82" s="39"/>
      <c r="G82" s="39"/>
      <c r="H82" s="83"/>
      <c r="I82" s="39"/>
      <c r="J82" s="86"/>
      <c r="K82" s="86"/>
      <c r="L82" s="39"/>
      <c r="M82" s="39"/>
      <c r="N82" s="40"/>
      <c r="O82" s="39"/>
      <c r="P82" s="39"/>
      <c r="Q82" s="39"/>
      <c r="R82" s="39"/>
      <c r="S82" s="39"/>
    </row>
    <row r="83" spans="2:19" s="3" customFormat="1" ht="23.25" customHeight="1">
      <c r="B83" s="31" t="s">
        <v>16</v>
      </c>
      <c r="C83" s="41">
        <f>C10+C18+C34+C44</f>
        <v>103000000</v>
      </c>
      <c r="D83" s="32"/>
      <c r="E83" s="32"/>
      <c r="F83" s="32"/>
      <c r="G83" s="32">
        <v>0</v>
      </c>
      <c r="H83" s="42"/>
      <c r="I83" s="32">
        <v>0</v>
      </c>
      <c r="J83" s="32"/>
      <c r="K83" s="32"/>
      <c r="L83" s="33"/>
      <c r="M83" s="33"/>
      <c r="N83" s="43"/>
      <c r="O83" s="33">
        <v>0</v>
      </c>
      <c r="P83" s="33" t="s">
        <v>17</v>
      </c>
      <c r="Q83" s="33" t="s">
        <v>17</v>
      </c>
      <c r="R83" s="33" t="s">
        <v>17</v>
      </c>
      <c r="S83" s="33"/>
    </row>
    <row r="84" spans="2:31" s="81" customFormat="1" ht="23.25" customHeight="1">
      <c r="B84" s="36" t="s">
        <v>34</v>
      </c>
      <c r="C84" s="41">
        <f>C83</f>
        <v>103000000</v>
      </c>
      <c r="D84" s="34">
        <v>0</v>
      </c>
      <c r="E84" s="34">
        <v>0</v>
      </c>
      <c r="F84" s="32">
        <f>C84+D84-E84</f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2:31" s="81" customFormat="1" ht="23.25" customHeight="1">
      <c r="B85" s="36" t="s">
        <v>36</v>
      </c>
      <c r="C85" s="41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699402.13</v>
      </c>
      <c r="K85" s="34">
        <v>699402.13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V85" s="88"/>
      <c r="W85" s="88"/>
      <c r="X85" s="88"/>
      <c r="Y85" s="88"/>
      <c r="Z85" s="88"/>
      <c r="AA85" s="88"/>
      <c r="AB85" s="88"/>
      <c r="AC85" s="88"/>
      <c r="AD85" s="88"/>
      <c r="AE85" s="88"/>
    </row>
    <row r="86" spans="2:31" s="81" customFormat="1" ht="23.25" customHeight="1">
      <c r="B86" s="36" t="s">
        <v>37</v>
      </c>
      <c r="C86" s="41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631718.04</v>
      </c>
      <c r="K86" s="34">
        <f>K12+K20+K36+K46</f>
        <v>631718.04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V86" s="88"/>
      <c r="W86" s="88"/>
      <c r="X86" s="88"/>
      <c r="Y86" s="88"/>
      <c r="Z86" s="88"/>
      <c r="AA86" s="88"/>
      <c r="AB86" s="88"/>
      <c r="AC86" s="88"/>
      <c r="AD86" s="88"/>
      <c r="AE86" s="88"/>
    </row>
    <row r="87" spans="2:31" s="81" customFormat="1" ht="23.25" customHeight="1">
      <c r="B87" s="36" t="s">
        <v>46</v>
      </c>
      <c r="C87" s="41">
        <v>103000000</v>
      </c>
      <c r="D87" s="34">
        <v>30000000</v>
      </c>
      <c r="E87" s="34">
        <v>30000000</v>
      </c>
      <c r="F87" s="32">
        <v>103000000</v>
      </c>
      <c r="G87" s="34">
        <v>0</v>
      </c>
      <c r="H87" s="77"/>
      <c r="I87" s="34">
        <v>0</v>
      </c>
      <c r="J87" s="34">
        <v>879180.21</v>
      </c>
      <c r="K87" s="34">
        <v>879180.21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V87" s="88"/>
      <c r="W87" s="88"/>
      <c r="X87" s="88"/>
      <c r="Y87" s="88"/>
      <c r="Z87" s="88"/>
      <c r="AA87" s="88"/>
      <c r="AB87" s="88"/>
      <c r="AC87" s="88"/>
      <c r="AD87" s="88"/>
      <c r="AE87" s="88"/>
    </row>
    <row r="88" spans="2:31" s="81" customFormat="1" ht="23.25" customHeight="1">
      <c r="B88" s="36" t="s">
        <v>47</v>
      </c>
      <c r="C88" s="41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492559.24</v>
      </c>
      <c r="K88" s="34">
        <v>492559.24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V88" s="88"/>
      <c r="W88" s="88"/>
      <c r="X88" s="88"/>
      <c r="Y88" s="88"/>
      <c r="Z88" s="88"/>
      <c r="AA88" s="88"/>
      <c r="AB88" s="88"/>
      <c r="AC88" s="88"/>
      <c r="AD88" s="88"/>
      <c r="AE88" s="88"/>
    </row>
    <row r="89" spans="2:31" s="81" customFormat="1" ht="23.25" customHeight="1">
      <c r="B89" s="36" t="s">
        <v>48</v>
      </c>
      <c r="C89" s="41">
        <v>103000000</v>
      </c>
      <c r="D89" s="34">
        <v>25000000</v>
      </c>
      <c r="E89" s="34">
        <v>22000000</v>
      </c>
      <c r="F89" s="32">
        <v>106000000</v>
      </c>
      <c r="G89" s="34">
        <v>0</v>
      </c>
      <c r="H89" s="77"/>
      <c r="I89" s="34">
        <v>0</v>
      </c>
      <c r="J89" s="34">
        <v>750594.42</v>
      </c>
      <c r="K89" s="34">
        <v>750594.42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V89" s="88"/>
      <c r="W89" s="88"/>
      <c r="X89" s="88"/>
      <c r="Y89" s="88"/>
      <c r="Z89" s="88"/>
      <c r="AA89" s="88"/>
      <c r="AB89" s="88"/>
      <c r="AC89" s="88"/>
      <c r="AD89" s="88"/>
      <c r="AE89" s="88"/>
    </row>
    <row r="90" spans="2:31" s="81" customFormat="1" ht="23.25" customHeight="1">
      <c r="B90" s="36" t="s">
        <v>51</v>
      </c>
      <c r="C90" s="41">
        <v>106000000</v>
      </c>
      <c r="D90" s="34">
        <v>0</v>
      </c>
      <c r="E90" s="34">
        <v>0</v>
      </c>
      <c r="F90" s="32">
        <v>106000000</v>
      </c>
      <c r="G90" s="34">
        <v>0</v>
      </c>
      <c r="H90" s="77"/>
      <c r="I90" s="34">
        <v>0</v>
      </c>
      <c r="J90" s="34">
        <v>539719.7</v>
      </c>
      <c r="K90" s="34">
        <v>539719.7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V90" s="88"/>
      <c r="W90" s="88"/>
      <c r="X90" s="88"/>
      <c r="Y90" s="88"/>
      <c r="Z90" s="88"/>
      <c r="AA90" s="88"/>
      <c r="AB90" s="88"/>
      <c r="AC90" s="88"/>
      <c r="AD90" s="88"/>
      <c r="AE90" s="88"/>
    </row>
    <row r="91" spans="2:31" s="81" customFormat="1" ht="23.25" customHeight="1">
      <c r="B91" s="36" t="s">
        <v>52</v>
      </c>
      <c r="C91" s="41">
        <v>106000000</v>
      </c>
      <c r="D91" s="34">
        <v>0</v>
      </c>
      <c r="E91" s="34">
        <v>2000000</v>
      </c>
      <c r="F91" s="32">
        <v>104000000</v>
      </c>
      <c r="G91" s="34">
        <v>0</v>
      </c>
      <c r="H91" s="77"/>
      <c r="I91" s="34">
        <v>0</v>
      </c>
      <c r="J91" s="34">
        <v>657724.99</v>
      </c>
      <c r="K91" s="34">
        <v>657724.99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V91" s="88"/>
      <c r="W91" s="88"/>
      <c r="X91" s="88"/>
      <c r="Y91" s="88"/>
      <c r="Z91" s="88"/>
      <c r="AA91" s="88"/>
      <c r="AB91" s="88"/>
      <c r="AC91" s="88"/>
      <c r="AD91" s="88"/>
      <c r="AE91" s="88"/>
    </row>
    <row r="92" spans="2:31" s="81" customFormat="1" ht="23.25" customHeight="1">
      <c r="B92" s="36" t="s">
        <v>54</v>
      </c>
      <c r="C92" s="41">
        <v>104000000</v>
      </c>
      <c r="D92" s="34">
        <v>0</v>
      </c>
      <c r="E92" s="34">
        <v>0</v>
      </c>
      <c r="F92" s="32">
        <v>104000000</v>
      </c>
      <c r="G92" s="34">
        <v>0</v>
      </c>
      <c r="H92" s="77"/>
      <c r="I92" s="34">
        <v>0</v>
      </c>
      <c r="J92" s="34">
        <v>646327.73</v>
      </c>
      <c r="K92" s="34">
        <v>646327.73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V92" s="88"/>
      <c r="W92" s="88"/>
      <c r="X92" s="88"/>
      <c r="Y92" s="88"/>
      <c r="Z92" s="88"/>
      <c r="AA92" s="88"/>
      <c r="AB92" s="88"/>
      <c r="AC92" s="88"/>
      <c r="AD92" s="88"/>
      <c r="AE92" s="88"/>
    </row>
    <row r="93" spans="2:31" s="81" customFormat="1" ht="23.25" customHeight="1">
      <c r="B93" s="36" t="s">
        <v>55</v>
      </c>
      <c r="C93" s="41">
        <v>104000000</v>
      </c>
      <c r="D93" s="34">
        <v>0</v>
      </c>
      <c r="E93" s="34">
        <v>1000000</v>
      </c>
      <c r="F93" s="32">
        <v>103000000</v>
      </c>
      <c r="G93" s="34">
        <v>0</v>
      </c>
      <c r="H93" s="77"/>
      <c r="I93" s="34">
        <v>0</v>
      </c>
      <c r="J93" s="34">
        <v>628179.29</v>
      </c>
      <c r="K93" s="34">
        <v>628179.29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2:31" s="81" customFormat="1" ht="23.25" customHeight="1">
      <c r="B94" s="36" t="s">
        <v>56</v>
      </c>
      <c r="C94" s="41">
        <v>103000000</v>
      </c>
      <c r="D94" s="34">
        <v>0</v>
      </c>
      <c r="E94" s="34">
        <v>0</v>
      </c>
      <c r="F94" s="32">
        <v>103000000</v>
      </c>
      <c r="G94" s="34">
        <v>0</v>
      </c>
      <c r="H94" s="77"/>
      <c r="I94" s="34">
        <v>0</v>
      </c>
      <c r="J94" s="34">
        <v>637341.43</v>
      </c>
      <c r="K94" s="34">
        <v>637341.43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V94" s="88"/>
      <c r="W94" s="88"/>
      <c r="X94" s="88"/>
      <c r="Y94" s="88"/>
      <c r="Z94" s="88"/>
      <c r="AA94" s="88"/>
      <c r="AB94" s="88"/>
      <c r="AC94" s="88"/>
      <c r="AD94" s="88"/>
      <c r="AE94" s="88"/>
    </row>
    <row r="95" spans="2:31" s="81" customFormat="1" ht="23.25" customHeight="1">
      <c r="B95" s="36" t="s">
        <v>57</v>
      </c>
      <c r="C95" s="41">
        <v>103000000</v>
      </c>
      <c r="D95" s="34"/>
      <c r="E95" s="34">
        <v>103000000</v>
      </c>
      <c r="F95" s="32">
        <v>0</v>
      </c>
      <c r="G95" s="34">
        <v>0</v>
      </c>
      <c r="H95" s="77"/>
      <c r="I95" s="34">
        <v>0</v>
      </c>
      <c r="J95" s="34">
        <v>1192445.25</v>
      </c>
      <c r="K95" s="34">
        <v>1192445.25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V95" s="88"/>
      <c r="W95" s="88"/>
      <c r="X95" s="88"/>
      <c r="Y95" s="88"/>
      <c r="Z95" s="88"/>
      <c r="AA95" s="88"/>
      <c r="AB95" s="88"/>
      <c r="AC95" s="88"/>
      <c r="AD95" s="88"/>
      <c r="AE95" s="88"/>
    </row>
    <row r="96" spans="2:19" s="4" customFormat="1" ht="23.25" customHeight="1">
      <c r="B96" s="44" t="s">
        <v>21</v>
      </c>
      <c r="C96" s="32" t="s">
        <v>18</v>
      </c>
      <c r="D96" s="32">
        <v>55000000</v>
      </c>
      <c r="E96" s="32">
        <f>SUM(E84:E95)</f>
        <v>158000000</v>
      </c>
      <c r="F96" s="32">
        <v>0</v>
      </c>
      <c r="G96" s="32">
        <f>G84</f>
        <v>0</v>
      </c>
      <c r="H96" s="32"/>
      <c r="I96" s="32">
        <f>I84</f>
        <v>0</v>
      </c>
      <c r="J96" s="99">
        <f>J15+J31+J41+J57+J70+J80</f>
        <v>7755192.43</v>
      </c>
      <c r="K96" s="99">
        <f>K15+K31+K41+K57+K70+K80</f>
        <v>7755192.43</v>
      </c>
      <c r="L96" s="32">
        <f>L84</f>
        <v>0</v>
      </c>
      <c r="M96" s="32">
        <f>M84</f>
        <v>0</v>
      </c>
      <c r="N96" s="32">
        <v>0</v>
      </c>
      <c r="O96" s="32">
        <f>O84</f>
        <v>0</v>
      </c>
      <c r="P96" s="32">
        <f>P84</f>
        <v>0</v>
      </c>
      <c r="Q96" s="32">
        <v>0</v>
      </c>
      <c r="R96" s="32">
        <f>R84</f>
        <v>0</v>
      </c>
      <c r="S96" s="32">
        <v>0</v>
      </c>
    </row>
    <row r="97" spans="2:19" s="4" customFormat="1" ht="36" customHeight="1">
      <c r="B97" s="45" t="s">
        <v>23</v>
      </c>
      <c r="C97" s="34" t="s">
        <v>22</v>
      </c>
      <c r="D97" s="34">
        <v>0</v>
      </c>
      <c r="E97" s="34">
        <v>0</v>
      </c>
      <c r="F97" s="34">
        <v>0</v>
      </c>
      <c r="G97" s="34">
        <v>0</v>
      </c>
      <c r="H97" s="35"/>
      <c r="I97" s="32" t="s">
        <v>22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2" t="s">
        <v>22</v>
      </c>
      <c r="P97" s="34">
        <v>0</v>
      </c>
      <c r="Q97" s="34">
        <v>0</v>
      </c>
      <c r="R97" s="34">
        <v>0</v>
      </c>
      <c r="S97" s="34">
        <v>0</v>
      </c>
    </row>
    <row r="98" spans="2:19" ht="23.25" customHeight="1">
      <c r="B98" s="28" t="s">
        <v>24</v>
      </c>
      <c r="C98" s="46"/>
      <c r="D98" s="29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ht="23.25" customHeight="1">
      <c r="B99" s="28" t="s">
        <v>58</v>
      </c>
      <c r="C99" s="29"/>
      <c r="D99" s="29"/>
      <c r="E99" s="29"/>
      <c r="F99" s="29"/>
      <c r="G99" s="29"/>
      <c r="H99" s="30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</row>
    <row r="100" spans="2:19" s="3" customFormat="1" ht="23.25" customHeight="1">
      <c r="B100" s="31" t="s">
        <v>16</v>
      </c>
      <c r="C100" s="47">
        <v>0</v>
      </c>
      <c r="D100" s="47" t="s">
        <v>17</v>
      </c>
      <c r="E100" s="47"/>
      <c r="F100" s="47"/>
      <c r="G100" s="47"/>
      <c r="H100" s="42"/>
      <c r="I100" s="47">
        <v>0</v>
      </c>
      <c r="J100" s="47" t="s">
        <v>17</v>
      </c>
      <c r="K100" s="47" t="s">
        <v>17</v>
      </c>
      <c r="L100" s="48"/>
      <c r="M100" s="48"/>
      <c r="N100" s="43"/>
      <c r="O100" s="48">
        <v>0</v>
      </c>
      <c r="P100" s="48" t="s">
        <v>17</v>
      </c>
      <c r="Q100" s="48" t="s">
        <v>17</v>
      </c>
      <c r="R100" s="48" t="s">
        <v>17</v>
      </c>
      <c r="S100" s="48"/>
    </row>
    <row r="101" spans="2:19" s="3" customFormat="1" ht="18" customHeight="1">
      <c r="B101" s="102">
        <v>44557</v>
      </c>
      <c r="C101" s="32">
        <v>0</v>
      </c>
      <c r="D101" s="75">
        <v>103000000</v>
      </c>
      <c r="E101" s="75">
        <v>0</v>
      </c>
      <c r="F101" s="32">
        <f>C100+D101-E101</f>
        <v>103000000</v>
      </c>
      <c r="G101" s="75">
        <v>0</v>
      </c>
      <c r="H101" s="76">
        <v>0.001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34">
        <v>0</v>
      </c>
    </row>
    <row r="102" spans="2:19" s="3" customFormat="1" ht="17.25" customHeight="1">
      <c r="B102" s="101"/>
      <c r="C102" s="32">
        <v>0</v>
      </c>
      <c r="D102" s="75">
        <v>0</v>
      </c>
      <c r="E102" s="75">
        <v>0</v>
      </c>
      <c r="F102" s="32">
        <v>0</v>
      </c>
      <c r="G102" s="75">
        <v>0</v>
      </c>
      <c r="H102" s="76"/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34">
        <v>0</v>
      </c>
    </row>
    <row r="103" spans="2:19" s="3" customFormat="1" ht="17.25" customHeight="1">
      <c r="B103" s="101"/>
      <c r="C103" s="32">
        <v>0</v>
      </c>
      <c r="D103" s="75">
        <v>0</v>
      </c>
      <c r="E103" s="75">
        <v>0</v>
      </c>
      <c r="F103" s="32">
        <v>0</v>
      </c>
      <c r="G103" s="75">
        <v>0</v>
      </c>
      <c r="H103" s="76"/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34">
        <v>0</v>
      </c>
    </row>
    <row r="104" spans="2:19" s="5" customFormat="1" ht="23.25" customHeight="1">
      <c r="B104" s="45" t="s">
        <v>19</v>
      </c>
      <c r="C104" s="47" t="s">
        <v>18</v>
      </c>
      <c r="D104" s="32">
        <v>103000000</v>
      </c>
      <c r="E104" s="32">
        <v>0</v>
      </c>
      <c r="F104" s="32">
        <v>103000000</v>
      </c>
      <c r="G104" s="32">
        <v>0</v>
      </c>
      <c r="H104" s="37"/>
      <c r="I104" s="47" t="s">
        <v>18</v>
      </c>
      <c r="J104" s="47">
        <v>0</v>
      </c>
      <c r="K104" s="47">
        <v>0</v>
      </c>
      <c r="L104" s="47">
        <v>0</v>
      </c>
      <c r="M104" s="47">
        <v>0</v>
      </c>
      <c r="N104" s="43">
        <v>0</v>
      </c>
      <c r="O104" s="47" t="s">
        <v>18</v>
      </c>
      <c r="P104" s="47">
        <v>0</v>
      </c>
      <c r="Q104" s="47">
        <v>0</v>
      </c>
      <c r="R104" s="47">
        <v>0</v>
      </c>
      <c r="S104" s="47">
        <v>0</v>
      </c>
    </row>
    <row r="105" spans="2:19" ht="23.25" customHeight="1" thickBot="1">
      <c r="B105" s="28" t="s">
        <v>25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s="3" customFormat="1" ht="23.25" customHeight="1" thickBot="1">
      <c r="B106" s="31" t="s">
        <v>16</v>
      </c>
      <c r="C106" s="41">
        <v>0</v>
      </c>
      <c r="D106" s="32">
        <v>0</v>
      </c>
      <c r="E106" s="32">
        <v>0</v>
      </c>
      <c r="F106" s="32">
        <v>0</v>
      </c>
      <c r="G106" s="32">
        <v>0</v>
      </c>
      <c r="H106" s="42"/>
      <c r="I106" s="32">
        <v>0</v>
      </c>
      <c r="J106" s="32">
        <v>0</v>
      </c>
      <c r="K106" s="32">
        <v>0</v>
      </c>
      <c r="L106" s="33">
        <v>0</v>
      </c>
      <c r="M106" s="33">
        <v>0</v>
      </c>
      <c r="N106" s="43"/>
      <c r="O106" s="33">
        <v>0</v>
      </c>
      <c r="P106" s="33">
        <v>0</v>
      </c>
      <c r="Q106" s="33">
        <v>0</v>
      </c>
      <c r="R106" s="33">
        <v>0</v>
      </c>
      <c r="S106" s="49">
        <v>0</v>
      </c>
    </row>
    <row r="107" spans="2:19" s="3" customFormat="1" ht="23.25" customHeight="1" thickBot="1">
      <c r="B107" s="31" t="s">
        <v>57</v>
      </c>
      <c r="C107" s="41">
        <v>0</v>
      </c>
      <c r="D107" s="32">
        <v>103000000</v>
      </c>
      <c r="E107" s="32">
        <v>0</v>
      </c>
      <c r="F107" s="32">
        <v>103000000</v>
      </c>
      <c r="G107" s="32">
        <v>0</v>
      </c>
      <c r="H107" s="103">
        <v>0.001</v>
      </c>
      <c r="I107" s="32">
        <v>0</v>
      </c>
      <c r="J107" s="32"/>
      <c r="K107" s="32"/>
      <c r="L107" s="33"/>
      <c r="M107" s="33"/>
      <c r="N107" s="43"/>
      <c r="O107" s="33"/>
      <c r="P107" s="33"/>
      <c r="Q107" s="33"/>
      <c r="R107" s="33"/>
      <c r="S107" s="49"/>
    </row>
    <row r="108" spans="2:19" s="4" customFormat="1" ht="22.5" customHeight="1">
      <c r="B108" s="44" t="s">
        <v>21</v>
      </c>
      <c r="C108" s="32" t="s">
        <v>18</v>
      </c>
      <c r="D108" s="32">
        <v>0</v>
      </c>
      <c r="E108" s="32">
        <v>0</v>
      </c>
      <c r="F108" s="32">
        <v>103000000</v>
      </c>
      <c r="G108" s="32">
        <v>0</v>
      </c>
      <c r="H108" s="37"/>
      <c r="I108" s="32" t="s">
        <v>18</v>
      </c>
      <c r="J108" s="32">
        <v>0</v>
      </c>
      <c r="K108" s="32">
        <v>0</v>
      </c>
      <c r="L108" s="32">
        <v>0</v>
      </c>
      <c r="M108" s="33">
        <v>0</v>
      </c>
      <c r="N108" s="43"/>
      <c r="O108" s="32" t="s">
        <v>18</v>
      </c>
      <c r="P108" s="33">
        <v>0</v>
      </c>
      <c r="Q108" s="33">
        <v>0</v>
      </c>
      <c r="R108" s="33">
        <v>0</v>
      </c>
      <c r="S108" s="49">
        <v>0</v>
      </c>
    </row>
    <row r="109" spans="2:19" s="4" customFormat="1" ht="35.25" customHeight="1">
      <c r="B109" s="45" t="s">
        <v>23</v>
      </c>
      <c r="C109" s="34" t="s">
        <v>18</v>
      </c>
      <c r="D109" s="34">
        <v>0</v>
      </c>
      <c r="E109" s="34">
        <v>0</v>
      </c>
      <c r="F109" s="34">
        <v>0</v>
      </c>
      <c r="G109" s="34">
        <v>0</v>
      </c>
      <c r="H109" s="35"/>
      <c r="I109" s="34" t="s">
        <v>18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 t="s">
        <v>18</v>
      </c>
      <c r="P109" s="34">
        <v>0</v>
      </c>
      <c r="Q109" s="34">
        <v>0</v>
      </c>
      <c r="R109" s="34">
        <v>0</v>
      </c>
      <c r="S109" s="50">
        <v>0</v>
      </c>
    </row>
    <row r="110" spans="2:19" ht="20.25" customHeight="1">
      <c r="B110" s="28" t="s">
        <v>26</v>
      </c>
      <c r="C110" s="46"/>
      <c r="D110" s="29"/>
      <c r="E110" s="29"/>
      <c r="F110" s="29"/>
      <c r="G110" s="29"/>
      <c r="H110" s="30"/>
      <c r="I110" s="29"/>
      <c r="J110" s="29"/>
      <c r="K110" s="29"/>
      <c r="L110" s="29"/>
      <c r="M110" s="29"/>
      <c r="N110" s="30"/>
      <c r="O110" s="29"/>
      <c r="P110" s="29"/>
      <c r="Q110" s="29"/>
      <c r="R110" s="29"/>
      <c r="S110" s="29"/>
    </row>
    <row r="111" spans="2:19" ht="20.25" customHeight="1">
      <c r="B111" s="28" t="s">
        <v>27</v>
      </c>
      <c r="C111" s="46"/>
      <c r="D111" s="29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ht="20.25" customHeight="1">
      <c r="B112" s="31" t="s">
        <v>16</v>
      </c>
      <c r="C112" s="47">
        <v>0</v>
      </c>
      <c r="D112" s="47" t="s">
        <v>17</v>
      </c>
      <c r="E112" s="47"/>
      <c r="F112" s="47"/>
      <c r="G112" s="47"/>
      <c r="H112" s="42"/>
      <c r="I112" s="47">
        <v>0</v>
      </c>
      <c r="J112" s="47">
        <v>0</v>
      </c>
      <c r="K112" s="47">
        <v>0</v>
      </c>
      <c r="L112" s="48">
        <v>0</v>
      </c>
      <c r="M112" s="48">
        <v>0</v>
      </c>
      <c r="N112" s="43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</row>
    <row r="113" spans="2:19" ht="13.5" customHeight="1">
      <c r="B113" s="80" t="s">
        <v>34</v>
      </c>
      <c r="C113" s="32">
        <v>0</v>
      </c>
      <c r="D113" s="34">
        <v>0</v>
      </c>
      <c r="E113" s="34">
        <v>0</v>
      </c>
      <c r="F113" s="32">
        <f>C112+D113-E113</f>
        <v>0</v>
      </c>
      <c r="G113" s="75">
        <v>0</v>
      </c>
      <c r="H113" s="76"/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34">
        <v>0</v>
      </c>
    </row>
    <row r="114" spans="2:19" ht="14.25" customHeight="1">
      <c r="B114" s="80" t="s">
        <v>36</v>
      </c>
      <c r="C114" s="32">
        <v>0</v>
      </c>
      <c r="D114" s="34">
        <v>0</v>
      </c>
      <c r="E114" s="34">
        <v>0</v>
      </c>
      <c r="F114" s="32">
        <v>0</v>
      </c>
      <c r="G114" s="75">
        <v>0</v>
      </c>
      <c r="H114" s="76"/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34">
        <v>0</v>
      </c>
    </row>
    <row r="115" spans="2:19" ht="20.25" customHeight="1">
      <c r="B115" s="45" t="s">
        <v>19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37"/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3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</row>
    <row r="116" spans="2:19" ht="23.25" customHeight="1">
      <c r="B116" s="28" t="s">
        <v>28</v>
      </c>
      <c r="C116" s="29"/>
      <c r="D116" s="29"/>
      <c r="E116" s="29"/>
      <c r="F116" s="29"/>
      <c r="G116" s="29"/>
      <c r="H116" s="30"/>
      <c r="I116" s="29"/>
      <c r="J116" s="29"/>
      <c r="K116" s="29"/>
      <c r="L116" s="29"/>
      <c r="M116" s="29"/>
      <c r="N116" s="30"/>
      <c r="O116" s="29"/>
      <c r="P116" s="29"/>
      <c r="Q116" s="29"/>
      <c r="R116" s="29"/>
      <c r="S116" s="29"/>
    </row>
    <row r="117" spans="2:19" s="3" customFormat="1" ht="23.25" customHeight="1">
      <c r="B117" s="31" t="s">
        <v>16</v>
      </c>
      <c r="C117" s="41">
        <v>0</v>
      </c>
      <c r="D117" s="32"/>
      <c r="E117" s="32"/>
      <c r="F117" s="32"/>
      <c r="G117" s="32"/>
      <c r="H117" s="42"/>
      <c r="I117" s="32">
        <v>0</v>
      </c>
      <c r="J117" s="32">
        <v>0</v>
      </c>
      <c r="K117" s="32">
        <v>0</v>
      </c>
      <c r="L117" s="33">
        <v>0</v>
      </c>
      <c r="M117" s="33">
        <v>0</v>
      </c>
      <c r="N117" s="4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</row>
    <row r="118" spans="2:19" s="3" customFormat="1" ht="19.5" customHeight="1">
      <c r="B118" s="80" t="s">
        <v>34</v>
      </c>
      <c r="C118" s="32">
        <v>0</v>
      </c>
      <c r="D118" s="75">
        <v>0</v>
      </c>
      <c r="E118" s="75">
        <v>0</v>
      </c>
      <c r="F118" s="32">
        <f>C117+D118-E118</f>
        <v>0</v>
      </c>
      <c r="G118" s="75">
        <v>0</v>
      </c>
      <c r="H118" s="76"/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34">
        <v>0</v>
      </c>
    </row>
    <row r="119" spans="2:19" s="3" customFormat="1" ht="19.5" customHeight="1">
      <c r="B119" s="80" t="s">
        <v>36</v>
      </c>
      <c r="C119" s="32">
        <v>0</v>
      </c>
      <c r="D119" s="75">
        <v>0</v>
      </c>
      <c r="E119" s="75">
        <v>0</v>
      </c>
      <c r="F119" s="32">
        <v>0</v>
      </c>
      <c r="G119" s="75">
        <v>0</v>
      </c>
      <c r="H119" s="76"/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34">
        <v>0</v>
      </c>
    </row>
    <row r="120" spans="2:19" s="4" customFormat="1" ht="23.25" customHeight="1">
      <c r="B120" s="44" t="s">
        <v>21</v>
      </c>
      <c r="C120" s="32" t="s">
        <v>22</v>
      </c>
      <c r="D120" s="32">
        <v>0</v>
      </c>
      <c r="E120" s="32">
        <v>0</v>
      </c>
      <c r="F120" s="32">
        <v>0</v>
      </c>
      <c r="G120" s="32">
        <v>0</v>
      </c>
      <c r="H120" s="32"/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</row>
    <row r="121" spans="2:19" s="4" customFormat="1" ht="32.25" customHeight="1">
      <c r="B121" s="45" t="s">
        <v>23</v>
      </c>
      <c r="C121" s="34" t="s">
        <v>18</v>
      </c>
      <c r="D121" s="34">
        <v>0</v>
      </c>
      <c r="E121" s="34">
        <v>0</v>
      </c>
      <c r="F121" s="34">
        <v>0</v>
      </c>
      <c r="G121" s="34">
        <v>0</v>
      </c>
      <c r="H121" s="35"/>
      <c r="I121" s="34" t="s">
        <v>18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</row>
    <row r="122" spans="2:19" ht="23.25" customHeight="1">
      <c r="B122" s="28" t="s">
        <v>29</v>
      </c>
      <c r="C122" s="29"/>
      <c r="D122" s="29"/>
      <c r="E122" s="29"/>
      <c r="F122" s="29"/>
      <c r="G122" s="29"/>
      <c r="H122" s="30"/>
      <c r="I122" s="29"/>
      <c r="J122" s="29"/>
      <c r="K122" s="29"/>
      <c r="L122" s="29"/>
      <c r="M122" s="29"/>
      <c r="N122" s="30"/>
      <c r="O122" s="29"/>
      <c r="P122" s="29"/>
      <c r="Q122" s="29"/>
      <c r="R122" s="29"/>
      <c r="S122" s="29"/>
    </row>
    <row r="123" spans="2:19" s="7" customFormat="1" ht="23.25" customHeight="1">
      <c r="B123" s="31" t="s">
        <v>16</v>
      </c>
      <c r="C123" s="82">
        <f>C83</f>
        <v>103000000</v>
      </c>
      <c r="D123" s="51"/>
      <c r="E123" s="51"/>
      <c r="F123" s="41"/>
      <c r="G123" s="41"/>
      <c r="H123" s="52"/>
      <c r="I123" s="79">
        <v>0</v>
      </c>
      <c r="J123" s="41">
        <v>0</v>
      </c>
      <c r="K123" s="41">
        <v>0</v>
      </c>
      <c r="L123" s="41">
        <v>0</v>
      </c>
      <c r="M123" s="41">
        <v>0</v>
      </c>
      <c r="N123" s="52">
        <v>0</v>
      </c>
      <c r="O123" s="79">
        <v>0</v>
      </c>
      <c r="P123" s="41">
        <v>0</v>
      </c>
      <c r="Q123" s="41">
        <v>0</v>
      </c>
      <c r="R123" s="41">
        <v>0</v>
      </c>
      <c r="S123" s="41">
        <v>0</v>
      </c>
    </row>
    <row r="124" spans="2:19" s="7" customFormat="1" ht="23.25" customHeight="1">
      <c r="B124" s="89" t="s">
        <v>34</v>
      </c>
      <c r="C124" s="82">
        <v>103000000</v>
      </c>
      <c r="D124" s="51">
        <v>0</v>
      </c>
      <c r="E124" s="51">
        <v>0</v>
      </c>
      <c r="F124" s="41">
        <v>103000000</v>
      </c>
      <c r="G124" s="41">
        <v>0</v>
      </c>
      <c r="H124" s="52"/>
      <c r="I124" s="79">
        <v>0</v>
      </c>
      <c r="J124" s="41">
        <v>0</v>
      </c>
      <c r="K124" s="41">
        <v>0</v>
      </c>
      <c r="L124" s="41">
        <v>0</v>
      </c>
      <c r="M124" s="41">
        <v>0</v>
      </c>
      <c r="N124" s="52">
        <v>0</v>
      </c>
      <c r="O124" s="79">
        <v>0</v>
      </c>
      <c r="P124" s="41">
        <v>0</v>
      </c>
      <c r="Q124" s="41">
        <v>0</v>
      </c>
      <c r="R124" s="41">
        <v>0</v>
      </c>
      <c r="S124" s="41">
        <v>0</v>
      </c>
    </row>
    <row r="125" spans="2:19" s="7" customFormat="1" ht="23.25" customHeight="1">
      <c r="B125" s="89" t="s">
        <v>36</v>
      </c>
      <c r="C125" s="82">
        <v>103000000</v>
      </c>
      <c r="D125" s="51">
        <v>0</v>
      </c>
      <c r="E125" s="51">
        <v>0</v>
      </c>
      <c r="F125" s="41">
        <v>103000000</v>
      </c>
      <c r="G125" s="41">
        <v>0</v>
      </c>
      <c r="H125" s="52"/>
      <c r="I125" s="79">
        <v>0</v>
      </c>
      <c r="J125" s="41">
        <v>699402.13</v>
      </c>
      <c r="K125" s="41">
        <v>699402.13</v>
      </c>
      <c r="L125" s="41">
        <v>0</v>
      </c>
      <c r="M125" s="41">
        <v>0</v>
      </c>
      <c r="N125" s="52">
        <v>0</v>
      </c>
      <c r="O125" s="79">
        <v>0</v>
      </c>
      <c r="P125" s="41">
        <v>0</v>
      </c>
      <c r="Q125" s="41">
        <v>0</v>
      </c>
      <c r="R125" s="41">
        <v>0</v>
      </c>
      <c r="S125" s="41">
        <v>0</v>
      </c>
    </row>
    <row r="126" spans="2:19" s="7" customFormat="1" ht="23.25" customHeight="1">
      <c r="B126" s="89" t="s">
        <v>37</v>
      </c>
      <c r="C126" s="82">
        <v>103000000</v>
      </c>
      <c r="D126" s="51">
        <v>0</v>
      </c>
      <c r="E126" s="51">
        <v>0</v>
      </c>
      <c r="F126" s="41">
        <v>103000000</v>
      </c>
      <c r="G126" s="41">
        <v>0</v>
      </c>
      <c r="H126" s="52"/>
      <c r="I126" s="79">
        <v>0</v>
      </c>
      <c r="J126" s="41">
        <v>631718.04</v>
      </c>
      <c r="K126" s="41">
        <v>631718.04</v>
      </c>
      <c r="L126" s="41">
        <v>0</v>
      </c>
      <c r="M126" s="41">
        <v>0</v>
      </c>
      <c r="N126" s="52">
        <v>0</v>
      </c>
      <c r="O126" s="79">
        <v>0</v>
      </c>
      <c r="P126" s="41">
        <v>0</v>
      </c>
      <c r="Q126" s="41">
        <v>0</v>
      </c>
      <c r="R126" s="41">
        <v>0</v>
      </c>
      <c r="S126" s="41">
        <v>0</v>
      </c>
    </row>
    <row r="127" spans="2:19" s="7" customFormat="1" ht="23.25" customHeight="1">
      <c r="B127" s="89" t="s">
        <v>46</v>
      </c>
      <c r="C127" s="82">
        <v>103000000</v>
      </c>
      <c r="D127" s="51">
        <v>30000000</v>
      </c>
      <c r="E127" s="51">
        <v>30000000</v>
      </c>
      <c r="F127" s="41">
        <v>103000000</v>
      </c>
      <c r="G127" s="41">
        <v>0</v>
      </c>
      <c r="H127" s="52"/>
      <c r="I127" s="79">
        <v>0</v>
      </c>
      <c r="J127" s="41">
        <v>879180.21</v>
      </c>
      <c r="K127" s="41">
        <v>879180.21</v>
      </c>
      <c r="L127" s="41">
        <v>0</v>
      </c>
      <c r="M127" s="41">
        <v>0</v>
      </c>
      <c r="N127" s="52">
        <v>0</v>
      </c>
      <c r="O127" s="79">
        <v>0</v>
      </c>
      <c r="P127" s="41">
        <v>0</v>
      </c>
      <c r="Q127" s="41">
        <v>0</v>
      </c>
      <c r="R127" s="41">
        <v>0</v>
      </c>
      <c r="S127" s="41">
        <v>0</v>
      </c>
    </row>
    <row r="128" spans="2:19" s="7" customFormat="1" ht="23.25" customHeight="1">
      <c r="B128" s="89" t="s">
        <v>47</v>
      </c>
      <c r="C128" s="82">
        <v>103000000</v>
      </c>
      <c r="D128" s="51">
        <v>0</v>
      </c>
      <c r="E128" s="51">
        <v>0</v>
      </c>
      <c r="F128" s="41">
        <v>103000000</v>
      </c>
      <c r="G128" s="41">
        <v>0</v>
      </c>
      <c r="H128" s="52"/>
      <c r="I128" s="79">
        <v>0</v>
      </c>
      <c r="J128" s="41">
        <v>492559.24</v>
      </c>
      <c r="K128" s="41">
        <v>492559.24</v>
      </c>
      <c r="L128" s="41">
        <v>0</v>
      </c>
      <c r="M128" s="41">
        <v>0</v>
      </c>
      <c r="N128" s="52">
        <v>0</v>
      </c>
      <c r="O128" s="79">
        <v>0</v>
      </c>
      <c r="P128" s="41">
        <v>0</v>
      </c>
      <c r="Q128" s="41">
        <v>0</v>
      </c>
      <c r="R128" s="41">
        <v>0</v>
      </c>
      <c r="S128" s="41">
        <v>0</v>
      </c>
    </row>
    <row r="129" spans="2:19" s="7" customFormat="1" ht="23.25" customHeight="1">
      <c r="B129" s="89" t="s">
        <v>48</v>
      </c>
      <c r="C129" s="82">
        <v>103000000</v>
      </c>
      <c r="D129" s="51">
        <v>25000000</v>
      </c>
      <c r="E129" s="51">
        <v>22000000</v>
      </c>
      <c r="F129" s="41">
        <v>106000000</v>
      </c>
      <c r="G129" s="41">
        <v>0</v>
      </c>
      <c r="H129" s="52"/>
      <c r="I129" s="79">
        <v>0</v>
      </c>
      <c r="J129" s="41">
        <v>750594.42</v>
      </c>
      <c r="K129" s="41">
        <v>750594.42</v>
      </c>
      <c r="L129" s="41">
        <v>0</v>
      </c>
      <c r="M129" s="41">
        <v>0</v>
      </c>
      <c r="N129" s="52">
        <v>0</v>
      </c>
      <c r="O129" s="79">
        <v>0</v>
      </c>
      <c r="P129" s="41">
        <v>0</v>
      </c>
      <c r="Q129" s="41">
        <v>0</v>
      </c>
      <c r="R129" s="41">
        <v>0</v>
      </c>
      <c r="S129" s="41">
        <v>0</v>
      </c>
    </row>
    <row r="130" spans="2:19" s="7" customFormat="1" ht="23.25" customHeight="1">
      <c r="B130" s="89" t="s">
        <v>51</v>
      </c>
      <c r="C130" s="82">
        <v>106000000</v>
      </c>
      <c r="D130" s="51">
        <v>0</v>
      </c>
      <c r="E130" s="51">
        <v>0</v>
      </c>
      <c r="F130" s="41">
        <v>106000000</v>
      </c>
      <c r="G130" s="41">
        <v>0</v>
      </c>
      <c r="H130" s="52"/>
      <c r="I130" s="79">
        <v>0</v>
      </c>
      <c r="J130" s="41">
        <v>539719.7</v>
      </c>
      <c r="K130" s="41">
        <v>539719.7</v>
      </c>
      <c r="L130" s="41">
        <v>0</v>
      </c>
      <c r="M130" s="41">
        <v>0</v>
      </c>
      <c r="N130" s="52">
        <v>0</v>
      </c>
      <c r="O130" s="79">
        <v>0</v>
      </c>
      <c r="P130" s="41">
        <v>0</v>
      </c>
      <c r="Q130" s="41">
        <v>0</v>
      </c>
      <c r="R130" s="41">
        <v>0</v>
      </c>
      <c r="S130" s="41">
        <v>0</v>
      </c>
    </row>
    <row r="131" spans="2:19" s="7" customFormat="1" ht="23.25" customHeight="1">
      <c r="B131" s="89" t="s">
        <v>52</v>
      </c>
      <c r="C131" s="82">
        <v>106000000</v>
      </c>
      <c r="D131" s="51">
        <v>0</v>
      </c>
      <c r="E131" s="51">
        <v>2000000</v>
      </c>
      <c r="F131" s="41">
        <v>104000000</v>
      </c>
      <c r="G131" s="41">
        <v>0</v>
      </c>
      <c r="H131" s="52"/>
      <c r="I131" s="79">
        <v>0</v>
      </c>
      <c r="J131" s="41">
        <v>657724.99</v>
      </c>
      <c r="K131" s="41">
        <v>657724.99</v>
      </c>
      <c r="L131" s="41">
        <v>0</v>
      </c>
      <c r="M131" s="41">
        <v>0</v>
      </c>
      <c r="N131" s="52">
        <v>0</v>
      </c>
      <c r="O131" s="79">
        <v>0</v>
      </c>
      <c r="P131" s="41">
        <v>0</v>
      </c>
      <c r="Q131" s="41">
        <v>0</v>
      </c>
      <c r="R131" s="41">
        <v>0</v>
      </c>
      <c r="S131" s="41">
        <v>0</v>
      </c>
    </row>
    <row r="132" spans="2:19" s="7" customFormat="1" ht="23.25" customHeight="1">
      <c r="B132" s="89" t="s">
        <v>54</v>
      </c>
      <c r="C132" s="82">
        <v>104000000</v>
      </c>
      <c r="D132" s="51">
        <v>0</v>
      </c>
      <c r="E132" s="51">
        <v>0</v>
      </c>
      <c r="F132" s="41">
        <v>104000000</v>
      </c>
      <c r="G132" s="41">
        <v>0</v>
      </c>
      <c r="H132" s="52"/>
      <c r="I132" s="79">
        <v>0</v>
      </c>
      <c r="J132" s="41">
        <v>646327.73</v>
      </c>
      <c r="K132" s="41">
        <v>646327.73</v>
      </c>
      <c r="L132" s="41">
        <v>0</v>
      </c>
      <c r="M132" s="41">
        <v>0</v>
      </c>
      <c r="N132" s="52">
        <v>0</v>
      </c>
      <c r="O132" s="79">
        <v>0</v>
      </c>
      <c r="P132" s="41">
        <v>0</v>
      </c>
      <c r="Q132" s="41">
        <v>0</v>
      </c>
      <c r="R132" s="41">
        <v>0</v>
      </c>
      <c r="S132" s="41">
        <v>0</v>
      </c>
    </row>
    <row r="133" spans="2:19" s="7" customFormat="1" ht="23.25" customHeight="1">
      <c r="B133" s="89" t="s">
        <v>55</v>
      </c>
      <c r="C133" s="82">
        <v>104000000</v>
      </c>
      <c r="D133" s="51">
        <v>0</v>
      </c>
      <c r="E133" s="51">
        <v>1000000</v>
      </c>
      <c r="F133" s="41">
        <v>103000000</v>
      </c>
      <c r="G133" s="41">
        <v>0</v>
      </c>
      <c r="H133" s="52"/>
      <c r="I133" s="79">
        <v>0</v>
      </c>
      <c r="J133" s="41">
        <v>628179.29</v>
      </c>
      <c r="K133" s="41">
        <v>628179.29</v>
      </c>
      <c r="L133" s="41">
        <v>0</v>
      </c>
      <c r="M133" s="41">
        <v>0</v>
      </c>
      <c r="N133" s="52">
        <v>0</v>
      </c>
      <c r="O133" s="79">
        <v>0</v>
      </c>
      <c r="P133" s="41">
        <v>0</v>
      </c>
      <c r="Q133" s="41">
        <v>0</v>
      </c>
      <c r="R133" s="41">
        <v>0</v>
      </c>
      <c r="S133" s="41">
        <v>0</v>
      </c>
    </row>
    <row r="134" spans="2:19" s="7" customFormat="1" ht="23.25" customHeight="1">
      <c r="B134" s="89" t="s">
        <v>56</v>
      </c>
      <c r="C134" s="82">
        <v>103000000</v>
      </c>
      <c r="D134" s="51">
        <v>0</v>
      </c>
      <c r="E134" s="51">
        <v>0</v>
      </c>
      <c r="F134" s="41">
        <v>103000000</v>
      </c>
      <c r="G134" s="41">
        <v>0</v>
      </c>
      <c r="H134" s="52"/>
      <c r="I134" s="79">
        <v>0</v>
      </c>
      <c r="J134" s="41">
        <v>637341.43</v>
      </c>
      <c r="K134" s="41">
        <v>637341.43</v>
      </c>
      <c r="L134" s="41">
        <v>0</v>
      </c>
      <c r="M134" s="41">
        <v>0</v>
      </c>
      <c r="N134" s="52">
        <v>0</v>
      </c>
      <c r="O134" s="79">
        <v>0</v>
      </c>
      <c r="P134" s="41">
        <v>0</v>
      </c>
      <c r="Q134" s="41">
        <v>0</v>
      </c>
      <c r="R134" s="41">
        <v>0</v>
      </c>
      <c r="S134" s="41">
        <v>0</v>
      </c>
    </row>
    <row r="135" spans="2:19" s="7" customFormat="1" ht="23.25" customHeight="1">
      <c r="B135" s="89" t="s">
        <v>57</v>
      </c>
      <c r="C135" s="82">
        <v>103000000</v>
      </c>
      <c r="D135" s="51">
        <v>103000000</v>
      </c>
      <c r="E135" s="51">
        <v>103000000</v>
      </c>
      <c r="F135" s="41">
        <v>103000000</v>
      </c>
      <c r="G135" s="41">
        <v>0</v>
      </c>
      <c r="H135" s="52"/>
      <c r="I135" s="79">
        <v>0</v>
      </c>
      <c r="J135" s="41">
        <v>1192445.25</v>
      </c>
      <c r="K135" s="41">
        <v>1192445.25</v>
      </c>
      <c r="L135" s="41">
        <v>0</v>
      </c>
      <c r="M135" s="41">
        <v>0</v>
      </c>
      <c r="N135" s="52">
        <v>0</v>
      </c>
      <c r="O135" s="79">
        <v>0</v>
      </c>
      <c r="P135" s="41">
        <v>0</v>
      </c>
      <c r="Q135" s="41">
        <v>0</v>
      </c>
      <c r="R135" s="41">
        <v>0</v>
      </c>
      <c r="S135" s="41">
        <v>0</v>
      </c>
    </row>
    <row r="136" spans="2:19" s="4" customFormat="1" ht="18" customHeight="1">
      <c r="B136" s="44" t="s">
        <v>21</v>
      </c>
      <c r="C136" s="75" t="s">
        <v>18</v>
      </c>
      <c r="D136" s="78">
        <f>SUM(D124:D135)</f>
        <v>158000000</v>
      </c>
      <c r="E136" s="78">
        <f>SUM(E124:E135)</f>
        <v>158000000</v>
      </c>
      <c r="F136" s="78">
        <v>103000000</v>
      </c>
      <c r="G136" s="78">
        <v>0</v>
      </c>
      <c r="H136" s="78"/>
      <c r="I136" s="78">
        <v>0</v>
      </c>
      <c r="J136" s="78">
        <f>J96</f>
        <v>7755192.43</v>
      </c>
      <c r="K136" s="78">
        <f>SUM(K123:K135)</f>
        <v>7755192.430000001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</row>
    <row r="137" spans="2:19" s="5" customFormat="1" ht="30.75" customHeight="1">
      <c r="B137" s="53" t="s">
        <v>23</v>
      </c>
      <c r="C137" s="54" t="s">
        <v>18</v>
      </c>
      <c r="D137" s="54">
        <v>0</v>
      </c>
      <c r="E137" s="54">
        <v>0</v>
      </c>
      <c r="F137" s="54">
        <v>0</v>
      </c>
      <c r="G137" s="54">
        <v>0</v>
      </c>
      <c r="H137" s="55"/>
      <c r="I137" s="54" t="s">
        <v>18</v>
      </c>
      <c r="J137" s="54">
        <v>0</v>
      </c>
      <c r="K137" s="54" t="s">
        <v>41</v>
      </c>
      <c r="L137" s="54">
        <v>0</v>
      </c>
      <c r="M137" s="54">
        <v>0</v>
      </c>
      <c r="N137" s="54">
        <v>0</v>
      </c>
      <c r="O137" s="54" t="s">
        <v>18</v>
      </c>
      <c r="P137" s="54">
        <v>0</v>
      </c>
      <c r="Q137" s="54">
        <v>0</v>
      </c>
      <c r="R137" s="54">
        <v>0</v>
      </c>
      <c r="S137" s="54">
        <v>0</v>
      </c>
    </row>
    <row r="138" spans="2:19" ht="23.25" customHeight="1">
      <c r="B138" s="28" t="s">
        <v>30</v>
      </c>
      <c r="C138" s="29"/>
      <c r="D138" s="29"/>
      <c r="E138" s="29"/>
      <c r="F138" s="29"/>
      <c r="G138" s="29"/>
      <c r="H138" s="30"/>
      <c r="I138" s="29"/>
      <c r="J138" s="29"/>
      <c r="K138" s="29"/>
      <c r="L138" s="29"/>
      <c r="M138" s="29"/>
      <c r="N138" s="30"/>
      <c r="O138" s="29"/>
      <c r="P138" s="29"/>
      <c r="Q138" s="29"/>
      <c r="R138" s="29"/>
      <c r="S138" s="29"/>
    </row>
    <row r="139" spans="2:19" ht="23.25" customHeight="1">
      <c r="B139" s="28" t="s">
        <v>31</v>
      </c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29"/>
      <c r="N139" s="30"/>
      <c r="O139" s="29"/>
      <c r="P139" s="29"/>
      <c r="Q139" s="29"/>
      <c r="R139" s="29"/>
      <c r="S139" s="29"/>
    </row>
    <row r="140" spans="2:19" ht="23.25" customHeight="1">
      <c r="B140" s="56" t="s">
        <v>16</v>
      </c>
      <c r="C140" s="57">
        <v>0</v>
      </c>
      <c r="D140" s="57" t="s">
        <v>17</v>
      </c>
      <c r="E140" s="57"/>
      <c r="F140" s="57"/>
      <c r="G140" s="57"/>
      <c r="H140" s="58"/>
      <c r="I140" s="57">
        <v>0</v>
      </c>
      <c r="J140" s="57">
        <v>0</v>
      </c>
      <c r="K140" s="57">
        <v>0</v>
      </c>
      <c r="L140" s="59">
        <v>0</v>
      </c>
      <c r="M140" s="59">
        <v>0</v>
      </c>
      <c r="N140" s="60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</row>
    <row r="141" spans="2:19" ht="17.25" customHeight="1">
      <c r="B141" s="80" t="s">
        <v>34</v>
      </c>
      <c r="C141" s="32">
        <v>0</v>
      </c>
      <c r="D141" s="75">
        <v>0</v>
      </c>
      <c r="E141" s="32">
        <v>0</v>
      </c>
      <c r="F141" s="75">
        <f>C140+D141-E141</f>
        <v>0</v>
      </c>
      <c r="G141" s="75">
        <v>0</v>
      </c>
      <c r="H141" s="76"/>
      <c r="I141" s="75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34">
        <v>0</v>
      </c>
    </row>
    <row r="142" spans="2:19" ht="18" customHeight="1">
      <c r="B142" s="80" t="s">
        <v>36</v>
      </c>
      <c r="C142" s="32">
        <v>0</v>
      </c>
      <c r="D142" s="75">
        <v>0</v>
      </c>
      <c r="E142" s="32">
        <v>0</v>
      </c>
      <c r="F142" s="75">
        <v>0</v>
      </c>
      <c r="G142" s="75">
        <v>0</v>
      </c>
      <c r="H142" s="76"/>
      <c r="I142" s="75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34">
        <v>0</v>
      </c>
    </row>
    <row r="143" spans="2:19" ht="19.5" customHeight="1">
      <c r="B143" s="80" t="s">
        <v>37</v>
      </c>
      <c r="C143" s="32">
        <v>0</v>
      </c>
      <c r="D143" s="75">
        <v>0</v>
      </c>
      <c r="E143" s="32">
        <v>0</v>
      </c>
      <c r="F143" s="75">
        <v>0</v>
      </c>
      <c r="G143" s="75">
        <v>0</v>
      </c>
      <c r="H143" s="76"/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34">
        <v>0</v>
      </c>
    </row>
    <row r="144" spans="2:19" ht="23.25" customHeight="1">
      <c r="B144" s="53" t="s">
        <v>19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61"/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60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</row>
    <row r="145" spans="2:19" ht="23.25" customHeight="1">
      <c r="B145" s="28" t="s">
        <v>32</v>
      </c>
      <c r="C145" s="46"/>
      <c r="D145" s="46"/>
      <c r="E145" s="29"/>
      <c r="F145" s="29"/>
      <c r="G145" s="29"/>
      <c r="H145" s="30"/>
      <c r="I145" s="29"/>
      <c r="J145" s="29"/>
      <c r="K145" s="29"/>
      <c r="L145" s="29"/>
      <c r="M145" s="29"/>
      <c r="N145" s="30"/>
      <c r="O145" s="29"/>
      <c r="P145" s="29"/>
      <c r="Q145" s="29"/>
      <c r="R145" s="29"/>
      <c r="S145" s="29"/>
    </row>
    <row r="146" spans="2:19" s="8" customFormat="1" ht="23.25" customHeight="1">
      <c r="B146" s="31" t="s">
        <v>16</v>
      </c>
      <c r="C146" s="31">
        <v>0</v>
      </c>
      <c r="D146" s="31"/>
      <c r="E146" s="31"/>
      <c r="F146" s="31">
        <v>0</v>
      </c>
      <c r="G146" s="31"/>
      <c r="H146" s="62"/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62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</row>
    <row r="147" spans="2:19" s="9" customFormat="1" ht="17.25" customHeight="1">
      <c r="B147" s="63" t="s">
        <v>21</v>
      </c>
      <c r="C147" s="64" t="s">
        <v>22</v>
      </c>
      <c r="D147" s="65">
        <v>0</v>
      </c>
      <c r="E147" s="65">
        <v>0</v>
      </c>
      <c r="F147" s="65">
        <v>0</v>
      </c>
      <c r="G147" s="65">
        <v>0</v>
      </c>
      <c r="H147" s="66"/>
      <c r="I147" s="64" t="s">
        <v>22</v>
      </c>
      <c r="J147" s="65">
        <v>0</v>
      </c>
      <c r="K147" s="65">
        <v>0</v>
      </c>
      <c r="L147" s="65">
        <v>0</v>
      </c>
      <c r="M147" s="65">
        <v>0</v>
      </c>
      <c r="N147" s="67">
        <v>0</v>
      </c>
      <c r="O147" s="64" t="s">
        <v>22</v>
      </c>
      <c r="P147" s="65">
        <v>0</v>
      </c>
      <c r="Q147" s="65">
        <v>0</v>
      </c>
      <c r="R147" s="65">
        <v>0</v>
      </c>
      <c r="S147" s="65">
        <v>0</v>
      </c>
    </row>
    <row r="148" spans="2:19" s="9" customFormat="1" ht="32.25" customHeight="1">
      <c r="B148" s="53" t="s">
        <v>23</v>
      </c>
      <c r="C148" s="54" t="s">
        <v>18</v>
      </c>
      <c r="D148" s="84">
        <v>0</v>
      </c>
      <c r="E148" s="84">
        <v>0</v>
      </c>
      <c r="F148" s="84">
        <v>0</v>
      </c>
      <c r="G148" s="84">
        <v>0</v>
      </c>
      <c r="H148" s="55"/>
      <c r="I148" s="54" t="s">
        <v>18</v>
      </c>
      <c r="J148" s="84">
        <v>0</v>
      </c>
      <c r="K148" s="84">
        <v>0</v>
      </c>
      <c r="L148" s="84">
        <v>0</v>
      </c>
      <c r="M148" s="84">
        <v>0</v>
      </c>
      <c r="N148" s="54">
        <v>0</v>
      </c>
      <c r="O148" s="54" t="s">
        <v>18</v>
      </c>
      <c r="P148" s="84">
        <v>0</v>
      </c>
      <c r="Q148" s="84">
        <v>0</v>
      </c>
      <c r="R148" s="84">
        <v>0</v>
      </c>
      <c r="S148" s="84">
        <v>0</v>
      </c>
    </row>
    <row r="149" spans="2:19" ht="27" customHeight="1">
      <c r="B149" s="28" t="s">
        <v>33</v>
      </c>
      <c r="C149" s="29"/>
      <c r="D149" s="29"/>
      <c r="E149" s="29"/>
      <c r="F149" s="29"/>
      <c r="G149" s="29"/>
      <c r="H149" s="30"/>
      <c r="I149" s="29"/>
      <c r="J149" s="29"/>
      <c r="K149" s="29"/>
      <c r="L149" s="29"/>
      <c r="M149" s="29"/>
      <c r="N149" s="30"/>
      <c r="O149" s="29"/>
      <c r="P149" s="29"/>
      <c r="Q149" s="29"/>
      <c r="R149" s="29"/>
      <c r="S149" s="29"/>
    </row>
    <row r="150" spans="2:19" s="7" customFormat="1" ht="27" customHeight="1">
      <c r="B150" s="31" t="s">
        <v>16</v>
      </c>
      <c r="C150" s="32">
        <f>C123+C146</f>
        <v>103000000</v>
      </c>
      <c r="D150" s="32"/>
      <c r="E150" s="32"/>
      <c r="F150" s="32"/>
      <c r="G150" s="32">
        <v>0</v>
      </c>
      <c r="H150" s="43"/>
      <c r="I150" s="32"/>
      <c r="J150" s="32">
        <v>0</v>
      </c>
      <c r="K150" s="32">
        <v>0</v>
      </c>
      <c r="L150" s="32">
        <v>0</v>
      </c>
      <c r="M150" s="32">
        <v>0</v>
      </c>
      <c r="N150" s="43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</row>
    <row r="151" spans="2:19" s="7" customFormat="1" ht="27" customHeight="1">
      <c r="B151" s="36" t="s">
        <v>34</v>
      </c>
      <c r="C151" s="32">
        <f>C150</f>
        <v>103000000</v>
      </c>
      <c r="D151" s="34">
        <v>0</v>
      </c>
      <c r="E151" s="34">
        <v>0</v>
      </c>
      <c r="F151" s="32">
        <f>C151+D151-E151</f>
        <v>103000000</v>
      </c>
      <c r="G151" s="34">
        <f aca="true" t="shared" si="0" ref="G151:S151">G147</f>
        <v>0</v>
      </c>
      <c r="H151" s="77"/>
      <c r="I151" s="34">
        <v>0</v>
      </c>
      <c r="J151" s="34">
        <f>J84</f>
        <v>0</v>
      </c>
      <c r="K151" s="34">
        <f>K84</f>
        <v>0</v>
      </c>
      <c r="L151" s="34">
        <f t="shared" si="0"/>
        <v>0</v>
      </c>
      <c r="M151" s="34">
        <f t="shared" si="0"/>
        <v>0</v>
      </c>
      <c r="N151" s="34">
        <f t="shared" si="0"/>
        <v>0</v>
      </c>
      <c r="O151" s="34" t="str">
        <f t="shared" si="0"/>
        <v>Х</v>
      </c>
      <c r="P151" s="34">
        <f t="shared" si="0"/>
        <v>0</v>
      </c>
      <c r="Q151" s="34">
        <f t="shared" si="0"/>
        <v>0</v>
      </c>
      <c r="R151" s="34">
        <f t="shared" si="0"/>
        <v>0</v>
      </c>
      <c r="S151" s="34">
        <f t="shared" si="0"/>
        <v>0</v>
      </c>
    </row>
    <row r="152" spans="2:19" s="7" customFormat="1" ht="27" customHeight="1">
      <c r="B152" s="36" t="s">
        <v>36</v>
      </c>
      <c r="C152" s="32">
        <v>103000000</v>
      </c>
      <c r="D152" s="34">
        <v>0</v>
      </c>
      <c r="E152" s="34">
        <v>0</v>
      </c>
      <c r="F152" s="32">
        <v>103000000</v>
      </c>
      <c r="G152" s="34">
        <v>0</v>
      </c>
      <c r="H152" s="77"/>
      <c r="I152" s="34">
        <v>0</v>
      </c>
      <c r="J152" s="34">
        <v>699402.13</v>
      </c>
      <c r="K152" s="34">
        <v>699402.13</v>
      </c>
      <c r="L152" s="34">
        <v>0</v>
      </c>
      <c r="M152" s="34">
        <v>0</v>
      </c>
      <c r="N152" s="34">
        <v>0</v>
      </c>
      <c r="O152" s="34" t="s">
        <v>18</v>
      </c>
      <c r="P152" s="34">
        <v>0</v>
      </c>
      <c r="Q152" s="34">
        <v>0</v>
      </c>
      <c r="R152" s="34">
        <v>0</v>
      </c>
      <c r="S152" s="34">
        <v>0</v>
      </c>
    </row>
    <row r="153" spans="2:19" s="7" customFormat="1" ht="27" customHeight="1">
      <c r="B153" s="36" t="s">
        <v>37</v>
      </c>
      <c r="C153" s="32">
        <v>103000000</v>
      </c>
      <c r="D153" s="34">
        <v>0</v>
      </c>
      <c r="E153" s="34">
        <v>0</v>
      </c>
      <c r="F153" s="32">
        <v>103000000</v>
      </c>
      <c r="G153" s="34">
        <v>0</v>
      </c>
      <c r="H153" s="77"/>
      <c r="I153" s="34">
        <v>0</v>
      </c>
      <c r="J153" s="34">
        <v>631718.04</v>
      </c>
      <c r="K153" s="34">
        <v>631718.04</v>
      </c>
      <c r="L153" s="34">
        <v>0</v>
      </c>
      <c r="M153" s="34">
        <v>0</v>
      </c>
      <c r="N153" s="34">
        <v>0</v>
      </c>
      <c r="O153" s="34" t="s">
        <v>18</v>
      </c>
      <c r="P153" s="34">
        <v>0</v>
      </c>
      <c r="Q153" s="34">
        <v>0</v>
      </c>
      <c r="R153" s="34">
        <v>0</v>
      </c>
      <c r="S153" s="34">
        <v>0</v>
      </c>
    </row>
    <row r="154" spans="2:19" s="7" customFormat="1" ht="27" customHeight="1">
      <c r="B154" s="36" t="s">
        <v>46</v>
      </c>
      <c r="C154" s="32">
        <v>103000000</v>
      </c>
      <c r="D154" s="34">
        <v>30000000</v>
      </c>
      <c r="E154" s="34">
        <v>30000000</v>
      </c>
      <c r="F154" s="32">
        <v>103000000</v>
      </c>
      <c r="G154" s="34">
        <v>0</v>
      </c>
      <c r="H154" s="77"/>
      <c r="I154" s="34">
        <v>0</v>
      </c>
      <c r="J154" s="34">
        <v>879180.21</v>
      </c>
      <c r="K154" s="34">
        <v>879180.21</v>
      </c>
      <c r="L154" s="34">
        <v>0</v>
      </c>
      <c r="M154" s="34">
        <v>0</v>
      </c>
      <c r="N154" s="34">
        <v>0</v>
      </c>
      <c r="O154" s="34" t="s">
        <v>18</v>
      </c>
      <c r="P154" s="34">
        <v>0</v>
      </c>
      <c r="Q154" s="34">
        <v>0</v>
      </c>
      <c r="R154" s="34">
        <v>0</v>
      </c>
      <c r="S154" s="34">
        <v>0</v>
      </c>
    </row>
    <row r="155" spans="2:19" s="7" customFormat="1" ht="27" customHeight="1">
      <c r="B155" s="36" t="s">
        <v>47</v>
      </c>
      <c r="C155" s="32">
        <v>103000000</v>
      </c>
      <c r="D155" s="34">
        <v>0</v>
      </c>
      <c r="E155" s="34">
        <v>0</v>
      </c>
      <c r="F155" s="32">
        <v>103000000</v>
      </c>
      <c r="G155" s="34">
        <v>0</v>
      </c>
      <c r="H155" s="77"/>
      <c r="I155" s="34">
        <v>0</v>
      </c>
      <c r="J155" s="34">
        <v>492559.24</v>
      </c>
      <c r="K155" s="34">
        <v>492559.24</v>
      </c>
      <c r="L155" s="34">
        <v>0</v>
      </c>
      <c r="M155" s="34">
        <v>0</v>
      </c>
      <c r="N155" s="34">
        <v>0</v>
      </c>
      <c r="O155" s="34" t="s">
        <v>18</v>
      </c>
      <c r="P155" s="34">
        <v>0</v>
      </c>
      <c r="Q155" s="34">
        <v>0</v>
      </c>
      <c r="R155" s="34">
        <v>0</v>
      </c>
      <c r="S155" s="34">
        <v>0</v>
      </c>
    </row>
    <row r="156" spans="2:19" s="7" customFormat="1" ht="27" customHeight="1">
      <c r="B156" s="36" t="s">
        <v>48</v>
      </c>
      <c r="C156" s="32">
        <v>103000000</v>
      </c>
      <c r="D156" s="34">
        <v>25000000</v>
      </c>
      <c r="E156" s="34">
        <v>22000000</v>
      </c>
      <c r="F156" s="32">
        <v>106000000</v>
      </c>
      <c r="G156" s="34">
        <v>0</v>
      </c>
      <c r="H156" s="77"/>
      <c r="I156" s="34">
        <v>0</v>
      </c>
      <c r="J156" s="34">
        <v>750594.42</v>
      </c>
      <c r="K156" s="34">
        <v>750594.42</v>
      </c>
      <c r="L156" s="34">
        <v>0</v>
      </c>
      <c r="M156" s="34">
        <v>0</v>
      </c>
      <c r="N156" s="34">
        <v>0</v>
      </c>
      <c r="O156" s="34" t="s">
        <v>18</v>
      </c>
      <c r="P156" s="34">
        <v>0</v>
      </c>
      <c r="Q156" s="34">
        <v>0</v>
      </c>
      <c r="R156" s="34">
        <v>0</v>
      </c>
      <c r="S156" s="34">
        <v>0</v>
      </c>
    </row>
    <row r="157" spans="2:19" s="7" customFormat="1" ht="27" customHeight="1">
      <c r="B157" s="36" t="s">
        <v>51</v>
      </c>
      <c r="C157" s="32">
        <v>106000000</v>
      </c>
      <c r="D157" s="34">
        <v>0</v>
      </c>
      <c r="E157" s="34">
        <v>0</v>
      </c>
      <c r="F157" s="32">
        <v>106000000</v>
      </c>
      <c r="G157" s="34">
        <v>0</v>
      </c>
      <c r="H157" s="77"/>
      <c r="I157" s="34">
        <v>0</v>
      </c>
      <c r="J157" s="34">
        <v>539719.7</v>
      </c>
      <c r="K157" s="34">
        <v>539719.7</v>
      </c>
      <c r="L157" s="34">
        <v>0</v>
      </c>
      <c r="M157" s="34">
        <v>0</v>
      </c>
      <c r="N157" s="34">
        <v>0</v>
      </c>
      <c r="O157" s="34" t="s">
        <v>18</v>
      </c>
      <c r="P157" s="34">
        <v>0</v>
      </c>
      <c r="Q157" s="34">
        <v>0</v>
      </c>
      <c r="R157" s="34">
        <v>0</v>
      </c>
      <c r="S157" s="34">
        <v>0</v>
      </c>
    </row>
    <row r="158" spans="2:19" s="7" customFormat="1" ht="27" customHeight="1">
      <c r="B158" s="36" t="s">
        <v>52</v>
      </c>
      <c r="C158" s="32">
        <v>106000000</v>
      </c>
      <c r="D158" s="34">
        <v>0</v>
      </c>
      <c r="E158" s="34">
        <v>2000000</v>
      </c>
      <c r="F158" s="32">
        <v>104000000</v>
      </c>
      <c r="G158" s="34">
        <v>0</v>
      </c>
      <c r="H158" s="77"/>
      <c r="I158" s="34">
        <v>0</v>
      </c>
      <c r="J158" s="34">
        <v>657724.99</v>
      </c>
      <c r="K158" s="34">
        <v>657724.99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</row>
    <row r="159" spans="2:19" s="7" customFormat="1" ht="27" customHeight="1">
      <c r="B159" s="36" t="s">
        <v>54</v>
      </c>
      <c r="C159" s="32">
        <v>104000000</v>
      </c>
      <c r="D159" s="34">
        <v>0</v>
      </c>
      <c r="E159" s="34">
        <v>0</v>
      </c>
      <c r="F159" s="32">
        <v>104000000</v>
      </c>
      <c r="G159" s="34">
        <v>0</v>
      </c>
      <c r="H159" s="77"/>
      <c r="I159" s="34">
        <v>0</v>
      </c>
      <c r="J159" s="34">
        <v>646327.73</v>
      </c>
      <c r="K159" s="34">
        <v>646327.73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</row>
    <row r="160" spans="2:19" s="7" customFormat="1" ht="27" customHeight="1">
      <c r="B160" s="36" t="s">
        <v>55</v>
      </c>
      <c r="C160" s="32">
        <v>104000000</v>
      </c>
      <c r="D160" s="34">
        <v>0</v>
      </c>
      <c r="E160" s="34">
        <v>1000000</v>
      </c>
      <c r="F160" s="32">
        <v>103000000</v>
      </c>
      <c r="G160" s="34">
        <v>0</v>
      </c>
      <c r="H160" s="77"/>
      <c r="I160" s="34">
        <v>0</v>
      </c>
      <c r="J160" s="34">
        <v>628179.29</v>
      </c>
      <c r="K160" s="34">
        <v>628179.29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</row>
    <row r="161" spans="2:19" s="7" customFormat="1" ht="27" customHeight="1">
      <c r="B161" s="36" t="s">
        <v>56</v>
      </c>
      <c r="C161" s="32">
        <v>103000000</v>
      </c>
      <c r="D161" s="34">
        <v>0</v>
      </c>
      <c r="E161" s="34">
        <v>0</v>
      </c>
      <c r="F161" s="32">
        <v>103000000</v>
      </c>
      <c r="G161" s="34">
        <v>0</v>
      </c>
      <c r="H161" s="77"/>
      <c r="I161" s="34">
        <v>0</v>
      </c>
      <c r="J161" s="34">
        <v>637341.43</v>
      </c>
      <c r="K161" s="34">
        <v>637341.43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</row>
    <row r="162" spans="2:19" s="7" customFormat="1" ht="27" customHeight="1">
      <c r="B162" s="36" t="s">
        <v>57</v>
      </c>
      <c r="C162" s="32">
        <v>103000000</v>
      </c>
      <c r="D162" s="34">
        <v>103000000</v>
      </c>
      <c r="E162" s="34">
        <v>103000000</v>
      </c>
      <c r="F162" s="32">
        <v>103000000</v>
      </c>
      <c r="G162" s="34">
        <v>0</v>
      </c>
      <c r="H162" s="77"/>
      <c r="I162" s="34"/>
      <c r="J162" s="34">
        <v>1192445.25</v>
      </c>
      <c r="K162" s="34">
        <v>1192445.25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</row>
    <row r="163" spans="2:19" s="7" customFormat="1" ht="27" customHeight="1">
      <c r="B163" s="44" t="s">
        <v>19</v>
      </c>
      <c r="C163" s="32" t="s">
        <v>18</v>
      </c>
      <c r="D163" s="32">
        <f>SUM(D151:D162)</f>
        <v>158000000</v>
      </c>
      <c r="E163" s="32">
        <f>SUM(E151:E162)</f>
        <v>158000000</v>
      </c>
      <c r="F163" s="32">
        <v>103000000</v>
      </c>
      <c r="G163" s="32">
        <f>G151</f>
        <v>0</v>
      </c>
      <c r="H163" s="32"/>
      <c r="I163" s="32">
        <f>I151</f>
        <v>0</v>
      </c>
      <c r="J163" s="78">
        <f>J96</f>
        <v>7755192.43</v>
      </c>
      <c r="K163" s="78">
        <f>K96</f>
        <v>7755192.43</v>
      </c>
      <c r="L163" s="32">
        <f aca="true" t="shared" si="1" ref="L163:S163">L151</f>
        <v>0</v>
      </c>
      <c r="M163" s="32">
        <f t="shared" si="1"/>
        <v>0</v>
      </c>
      <c r="N163" s="32">
        <f t="shared" si="1"/>
        <v>0</v>
      </c>
      <c r="O163" s="32" t="str">
        <f t="shared" si="1"/>
        <v>Х</v>
      </c>
      <c r="P163" s="32">
        <f t="shared" si="1"/>
        <v>0</v>
      </c>
      <c r="Q163" s="32">
        <v>0</v>
      </c>
      <c r="R163" s="32">
        <f t="shared" si="1"/>
        <v>0</v>
      </c>
      <c r="S163" s="32">
        <f t="shared" si="1"/>
        <v>0</v>
      </c>
    </row>
    <row r="164" spans="2:19" s="10" customFormat="1" ht="30" customHeight="1">
      <c r="B164" s="53" t="s">
        <v>23</v>
      </c>
      <c r="C164" s="54" t="s">
        <v>18</v>
      </c>
      <c r="D164" s="54">
        <v>0</v>
      </c>
      <c r="E164" s="54">
        <v>0</v>
      </c>
      <c r="F164" s="54">
        <v>0</v>
      </c>
      <c r="G164" s="54">
        <v>0</v>
      </c>
      <c r="H164" s="55"/>
      <c r="I164" s="54" t="s">
        <v>18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 t="s">
        <v>18</v>
      </c>
      <c r="P164" s="54">
        <v>0</v>
      </c>
      <c r="Q164" s="54">
        <v>0</v>
      </c>
      <c r="R164" s="54">
        <v>0</v>
      </c>
      <c r="S164" s="54">
        <v>0</v>
      </c>
    </row>
    <row r="165" spans="2:19" s="10" customFormat="1" ht="23.25" customHeight="1">
      <c r="B165" s="68"/>
      <c r="C165" s="69"/>
      <c r="D165" s="69"/>
      <c r="E165" s="69"/>
      <c r="F165" s="70"/>
      <c r="G165" s="69"/>
      <c r="H165" s="69"/>
      <c r="I165" s="69"/>
      <c r="J165" s="69"/>
      <c r="K165" s="69"/>
      <c r="L165" s="69"/>
      <c r="M165" s="69"/>
      <c r="N165" s="71"/>
      <c r="O165" s="69"/>
      <c r="P165" s="69"/>
      <c r="Q165" s="69"/>
      <c r="R165" s="69"/>
      <c r="S165" s="69"/>
    </row>
    <row r="166" spans="2:19" s="9" customFormat="1" ht="13.5" customHeight="1">
      <c r="B166" s="85" t="s">
        <v>38</v>
      </c>
      <c r="C166" s="72"/>
      <c r="D166" s="107" t="s">
        <v>39</v>
      </c>
      <c r="E166" s="107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3"/>
    </row>
    <row r="167" spans="2:19" s="9" customFormat="1" ht="18" customHeight="1">
      <c r="B167" s="109" t="s">
        <v>40</v>
      </c>
      <c r="C167" s="109"/>
      <c r="D167" s="109"/>
      <c r="E167" s="109"/>
      <c r="F167" s="109"/>
      <c r="G167" s="109"/>
      <c r="H167" s="109"/>
      <c r="I167" s="109"/>
      <c r="J167" s="73"/>
      <c r="K167" s="73"/>
      <c r="L167" s="73"/>
      <c r="M167" s="73"/>
      <c r="N167" s="74"/>
      <c r="O167" s="73"/>
      <c r="P167" s="73"/>
      <c r="Q167" s="73"/>
      <c r="R167" s="73"/>
      <c r="S167" s="73"/>
    </row>
    <row r="168" spans="2:19" s="4" customFormat="1" ht="45.75" customHeight="1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8:14" s="4" customFormat="1" ht="23.25" customHeight="1">
      <c r="H169" s="2"/>
      <c r="N169" s="1"/>
    </row>
    <row r="170" spans="8:14" s="4" customFormat="1" ht="23.25" customHeight="1">
      <c r="H170" s="2"/>
      <c r="N170" s="1"/>
    </row>
    <row r="171" spans="8:14" s="4" customFormat="1" ht="23.25" customHeight="1">
      <c r="H171" s="2"/>
      <c r="N171" s="1"/>
    </row>
    <row r="172" spans="8:14" s="4" customFormat="1" ht="23.25" customHeight="1">
      <c r="H172" s="2"/>
      <c r="N172" s="1"/>
    </row>
    <row r="173" ht="23.25" customHeight="1"/>
    <row r="174" ht="23.25" customHeight="1"/>
    <row r="175" ht="23.25" customHeight="1"/>
    <row r="176" ht="409.5" customHeight="1" hidden="1"/>
    <row r="177" ht="11.25" customHeight="1"/>
    <row r="178" ht="12.75" customHeight="1"/>
    <row r="179" spans="2:19" ht="12.75" customHeight="1">
      <c r="B179" s="11"/>
      <c r="C179" s="11"/>
      <c r="D179" s="11"/>
      <c r="E179" s="11"/>
      <c r="F179" s="11"/>
      <c r="G179" s="11"/>
      <c r="H179" s="12"/>
      <c r="I179" s="11"/>
      <c r="J179" s="11"/>
      <c r="K179" s="11"/>
      <c r="L179" s="11"/>
      <c r="M179" s="11"/>
      <c r="N179" s="13"/>
      <c r="O179" s="11"/>
      <c r="P179" s="11"/>
      <c r="Q179" s="11"/>
      <c r="R179" s="11"/>
      <c r="S179" s="11"/>
    </row>
    <row r="180" spans="2:19" ht="12.75" customHeight="1">
      <c r="B180" s="11"/>
      <c r="C180" s="12"/>
      <c r="D180" s="11"/>
      <c r="E180" s="11"/>
      <c r="F180" s="11"/>
      <c r="G180" s="11"/>
      <c r="H180" s="12"/>
      <c r="I180" s="11"/>
      <c r="J180" s="11"/>
      <c r="K180" s="11"/>
      <c r="L180" s="11"/>
      <c r="M180" s="11"/>
      <c r="N180" s="13"/>
      <c r="O180" s="11"/>
      <c r="P180" s="11"/>
      <c r="Q180" s="11"/>
      <c r="R180" s="11"/>
      <c r="S180" s="11"/>
    </row>
  </sheetData>
  <sheetProtection/>
  <mergeCells count="10">
    <mergeCell ref="H1:M1"/>
    <mergeCell ref="H4:M4"/>
    <mergeCell ref="J3:K3"/>
    <mergeCell ref="H2:M2"/>
    <mergeCell ref="D166:E166"/>
    <mergeCell ref="B168:S168"/>
    <mergeCell ref="B167:I16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2021-11-30T05:58:47Z</cp:lastPrinted>
  <dcterms:created xsi:type="dcterms:W3CDTF">2010-10-04T10:20:09Z</dcterms:created>
  <dcterms:modified xsi:type="dcterms:W3CDTF">2022-01-27T08:03:35Z</dcterms:modified>
  <cp:category/>
  <cp:version/>
  <cp:contentType/>
  <cp:contentStatus/>
</cp:coreProperties>
</file>