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книга_1'!$B$1:$U$128</definedName>
  </definedNames>
  <calcPr fullCalcOnLoad="1"/>
</workbook>
</file>

<file path=xl/sharedStrings.xml><?xml version="1.0" encoding="utf-8"?>
<sst xmlns="http://schemas.openxmlformats.org/spreadsheetml/2006/main" count="165" uniqueCount="54">
  <si>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</si>
  <si>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</si>
  <si>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</si>
  <si>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</si>
  <si>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</si>
  <si>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</si>
  <si>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</si>
  <si>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</si>
  <si>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</si>
  <si>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</si>
  <si>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</si>
  <si>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</si>
  <si>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</si>
  <si>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</si>
  <si>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</si>
  <si>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</si>
  <si>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</si>
  <si>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</si>
  <si>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</si>
  <si>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</si>
  <si>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</si>
  <si>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</si>
  <si>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</si>
  <si>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</si>
  <si>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</si>
  <si>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</si>
  <si>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</si>
  <si>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</si>
  <si>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</si>
  <si>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</si>
  <si>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</si>
  <si>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</si>
  <si>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</si>
  <si>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</si>
  <si>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</si>
  <si>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</si>
  <si>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</si>
  <si>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</si>
  <si>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</si>
  <si>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</si>
  <si>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</si>
  <si>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</si>
  <si>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</si>
  <si>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 xml:space="preserve">Муниципальный контракт № 00570019/00171100 от 27.05.2019   кредитор: ПАО "Сбербанк России" Дата погашения: 26.05.2021г.  Без обеспечения </t>
  </si>
  <si>
    <t>Муниципальный контракт № 01300020/00171100 от 23.03.2020 кредитор: ПАО Сбербанк России  Дата погашения 22.03.2022 г. Без обеспечения</t>
  </si>
  <si>
    <t>Муниципальный контракт № 5/2020 от 28.07.2020 кредитор: ПАО Сбербанк России  Дата погашения 27.07.2021 г. Без обеспечения</t>
  </si>
  <si>
    <t>Муниципальный контракт № 6/2020 от 25.12.2020 кредитор: ПАО Сбербанк России  Дата погашения 24.12.2021 г. Без обеспечения</t>
  </si>
  <si>
    <t>апрель</t>
  </si>
  <si>
    <t>май</t>
  </si>
  <si>
    <t>июнь</t>
  </si>
  <si>
    <t>Муниципальный контракт № 1/2021 от 19.04.2021 кредитор: ПАО Совкомбанк  Дата погашения 19.04.2023 г. Без обеспечения</t>
  </si>
  <si>
    <t>Муниципальный контракт № 02/2021 от 15.06.2021 кредитор: АО Банк "СМП"  Дата погашения 14.06.2022 г. Без обеспечения</t>
  </si>
  <si>
    <t>на 01.08.2021г</t>
  </si>
  <si>
    <t>июль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</si>
</sst>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  <numFmt numFmtId="195" formatCode="0.0000000000%"/>
    <numFmt numFmtId="196" formatCode="#,##0.00&quot;р.&quot;"/>
    <numFmt numFmtId="197" formatCode="0.00000000000000%"/>
    <numFmt numFmtId="198" formatCode="0.00000000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0" fillId="35" borderId="0" xfId="0" applyNumberFormat="1" applyFill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4" fontId="7" fillId="0" borderId="10" xfId="0" applyNumberFormat="1" applyFont="1" applyBorder="1" applyAlignment="1">
      <alignment horizontal="left"/>
    </xf>
    <xf numFmtId="192" fontId="8" fillId="0" borderId="10" xfId="0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4" fontId="8" fillId="0" borderId="10" xfId="0" applyNumberFormat="1" applyFont="1" applyBorder="1" applyAlignment="1">
      <alignment/>
    </xf>
    <xf numFmtId="195" fontId="8" fillId="0" borderId="10" xfId="0" applyNumberFormat="1" applyFont="1" applyBorder="1" applyAlignment="1">
      <alignment/>
    </xf>
    <xf numFmtId="197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left"/>
    </xf>
    <xf numFmtId="198" fontId="8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41"/>
  <sheetViews>
    <sheetView tabSelected="1" view="pageBreakPreview" zoomScaleNormal="75" zoomScaleSheetLayoutView="100" workbookViewId="0" topLeftCell="B34">
      <selection activeCell="D45" sqref="D45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2.28125" style="0" customWidth="1"/>
    <col min="8" max="8" width="22.7109375" style="2" customWidth="1"/>
    <col min="9" max="9" width="12.4218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9" t="s">
        <v>0</v>
      </c>
      <c r="I1" s="99"/>
      <c r="J1" s="99"/>
      <c r="K1" s="99"/>
      <c r="L1" s="99"/>
      <c r="M1" s="99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01" t="s">
        <v>1</v>
      </c>
      <c r="I2" s="101"/>
      <c r="J2" s="101"/>
      <c r="K2" s="101"/>
      <c r="L2" s="101"/>
      <c r="M2" s="101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9" t="s">
        <v>52</v>
      </c>
      <c r="K3" s="99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6" t="s">
        <v>2</v>
      </c>
      <c r="C4" s="105" t="s">
        <v>3</v>
      </c>
      <c r="D4" s="105"/>
      <c r="E4" s="105"/>
      <c r="F4" s="105"/>
      <c r="G4" s="105"/>
      <c r="H4" s="100" t="s">
        <v>4</v>
      </c>
      <c r="I4" s="100"/>
      <c r="J4" s="100"/>
      <c r="K4" s="100"/>
      <c r="L4" s="100"/>
      <c r="M4" s="100"/>
      <c r="N4" s="20"/>
      <c r="O4" s="21" t="s">
        <v>5</v>
      </c>
      <c r="P4" s="21"/>
      <c r="Q4" s="21"/>
      <c r="R4" s="21"/>
      <c r="S4" s="21"/>
    </row>
    <row r="5" spans="2:19" ht="45" customHeight="1">
      <c r="B5" s="106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7" t="s">
        <v>15</v>
      </c>
      <c r="C7" s="108"/>
      <c r="D7" s="108"/>
      <c r="E7" s="108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ht="27.75" customHeight="1">
      <c r="B8" s="38" t="s">
        <v>43</v>
      </c>
      <c r="C8" s="39"/>
      <c r="D8" s="87"/>
      <c r="E8" s="39"/>
      <c r="F8" s="39"/>
      <c r="G8" s="39"/>
      <c r="H8" s="83"/>
      <c r="I8" s="39"/>
      <c r="J8" s="86"/>
      <c r="K8" s="86"/>
      <c r="L8" s="39"/>
      <c r="M8" s="39"/>
      <c r="N8" s="40"/>
      <c r="O8" s="39"/>
      <c r="P8" s="39"/>
      <c r="Q8" s="39"/>
      <c r="R8" s="39"/>
      <c r="S8" s="39"/>
    </row>
    <row r="9" spans="2:19" ht="27.75" customHeight="1">
      <c r="B9" s="38" t="s">
        <v>16</v>
      </c>
      <c r="C9" s="39"/>
      <c r="D9" s="87"/>
      <c r="E9" s="39"/>
      <c r="F9" s="39"/>
      <c r="G9" s="39"/>
      <c r="H9" s="83"/>
      <c r="I9" s="39"/>
      <c r="J9" s="86"/>
      <c r="K9" s="86"/>
      <c r="L9" s="39"/>
      <c r="M9" s="39"/>
      <c r="N9" s="40"/>
      <c r="O9" s="39"/>
      <c r="P9" s="39"/>
      <c r="Q9" s="39"/>
      <c r="R9" s="39"/>
      <c r="S9" s="39"/>
    </row>
    <row r="10" spans="2:19" ht="27.75" customHeight="1">
      <c r="B10" s="90" t="s">
        <v>35</v>
      </c>
      <c r="C10" s="86">
        <v>30000000</v>
      </c>
      <c r="D10" s="86">
        <v>0</v>
      </c>
      <c r="E10" s="86">
        <v>0</v>
      </c>
      <c r="F10" s="86">
        <v>30000000</v>
      </c>
      <c r="G10" s="39">
        <v>0</v>
      </c>
      <c r="H10" s="91">
        <v>0.0951</v>
      </c>
      <c r="I10" s="39">
        <v>0</v>
      </c>
      <c r="J10" s="86">
        <v>0</v>
      </c>
      <c r="K10" s="86">
        <v>0</v>
      </c>
      <c r="L10" s="39">
        <v>0</v>
      </c>
      <c r="M10" s="39">
        <v>0</v>
      </c>
      <c r="N10" s="40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</row>
    <row r="11" spans="2:19" ht="27.75" customHeight="1">
      <c r="B11" s="90">
        <v>44235</v>
      </c>
      <c r="C11" s="86">
        <v>30000000</v>
      </c>
      <c r="D11" s="86">
        <v>0</v>
      </c>
      <c r="E11" s="86">
        <v>0</v>
      </c>
      <c r="F11" s="86">
        <v>30000000</v>
      </c>
      <c r="G11" s="39">
        <v>0</v>
      </c>
      <c r="H11" s="91">
        <v>0.0951</v>
      </c>
      <c r="I11" s="39">
        <v>0</v>
      </c>
      <c r="J11" s="86">
        <v>242309.59</v>
      </c>
      <c r="K11" s="86">
        <v>242309.59</v>
      </c>
      <c r="L11" s="39">
        <v>0</v>
      </c>
      <c r="M11" s="39">
        <v>0</v>
      </c>
      <c r="N11" s="40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</row>
    <row r="12" spans="2:19" ht="27.75" customHeight="1">
      <c r="B12" s="90">
        <v>44264</v>
      </c>
      <c r="C12" s="86">
        <v>30000000</v>
      </c>
      <c r="D12" s="86">
        <v>0</v>
      </c>
      <c r="E12" s="86">
        <v>0</v>
      </c>
      <c r="F12" s="86">
        <v>30000000</v>
      </c>
      <c r="G12" s="39">
        <v>0</v>
      </c>
      <c r="H12" s="91">
        <v>0.0951</v>
      </c>
      <c r="I12" s="39">
        <v>0</v>
      </c>
      <c r="J12" s="86">
        <v>218860.27</v>
      </c>
      <c r="K12" s="86">
        <v>218860.27</v>
      </c>
      <c r="L12" s="39">
        <v>0</v>
      </c>
      <c r="M12" s="39">
        <v>0</v>
      </c>
      <c r="N12" s="40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</row>
    <row r="13" spans="2:19" ht="27.75" customHeight="1">
      <c r="B13" s="90">
        <v>44294</v>
      </c>
      <c r="C13" s="86">
        <v>30000000</v>
      </c>
      <c r="D13" s="86">
        <v>0</v>
      </c>
      <c r="E13" s="86">
        <v>0</v>
      </c>
      <c r="F13" s="86">
        <v>30000000</v>
      </c>
      <c r="G13" s="39">
        <v>0</v>
      </c>
      <c r="H13" s="91">
        <v>0.0951</v>
      </c>
      <c r="I13" s="39">
        <v>0</v>
      </c>
      <c r="J13" s="86">
        <v>242309.59</v>
      </c>
      <c r="K13" s="86">
        <v>242309.59</v>
      </c>
      <c r="L13" s="39">
        <v>0</v>
      </c>
      <c r="M13" s="39">
        <v>0</v>
      </c>
      <c r="N13" s="40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</row>
    <row r="14" spans="2:19" ht="27.75" customHeight="1">
      <c r="B14" s="90">
        <v>44309</v>
      </c>
      <c r="C14" s="86">
        <v>30000000</v>
      </c>
      <c r="D14" s="86">
        <v>0</v>
      </c>
      <c r="E14" s="86">
        <v>30000000</v>
      </c>
      <c r="F14" s="86">
        <v>0</v>
      </c>
      <c r="G14" s="39"/>
      <c r="H14" s="91">
        <v>0.0951</v>
      </c>
      <c r="I14" s="39">
        <v>0</v>
      </c>
      <c r="J14" s="86">
        <v>179778.08</v>
      </c>
      <c r="K14" s="86">
        <v>179778.08</v>
      </c>
      <c r="L14" s="39">
        <v>0</v>
      </c>
      <c r="M14" s="39">
        <v>0</v>
      </c>
      <c r="N14" s="40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</row>
    <row r="15" spans="2:20" ht="27.75" customHeight="1">
      <c r="B15" s="38" t="s">
        <v>36</v>
      </c>
      <c r="C15" s="86">
        <v>30000000</v>
      </c>
      <c r="D15" s="86">
        <v>0</v>
      </c>
      <c r="E15" s="86">
        <v>0</v>
      </c>
      <c r="F15" s="86">
        <v>0</v>
      </c>
      <c r="G15" s="38">
        <v>0</v>
      </c>
      <c r="H15" s="91">
        <v>0.0951</v>
      </c>
      <c r="I15" s="39">
        <v>0</v>
      </c>
      <c r="J15" s="86">
        <f>SUM(J10:J14)</f>
        <v>883257.5299999999</v>
      </c>
      <c r="K15" s="86">
        <f>SUM(K10:K14)</f>
        <v>883257.5299999999</v>
      </c>
      <c r="L15" s="39">
        <v>0</v>
      </c>
      <c r="M15" s="39">
        <v>0</v>
      </c>
      <c r="N15" s="40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92">
        <v>0</v>
      </c>
    </row>
    <row r="16" spans="2:20" ht="27.75" customHeight="1">
      <c r="B16" s="94" t="s">
        <v>44</v>
      </c>
      <c r="C16" s="86"/>
      <c r="D16" s="86"/>
      <c r="E16" s="86"/>
      <c r="F16" s="86"/>
      <c r="G16" s="38"/>
      <c r="H16" s="95"/>
      <c r="I16" s="39"/>
      <c r="J16" s="86"/>
      <c r="K16" s="86"/>
      <c r="L16" s="39"/>
      <c r="M16" s="39"/>
      <c r="N16" s="40"/>
      <c r="O16" s="39"/>
      <c r="P16" s="39"/>
      <c r="Q16" s="39"/>
      <c r="R16" s="39"/>
      <c r="S16" s="39"/>
      <c r="T16" s="93"/>
    </row>
    <row r="17" spans="2:20" ht="27.75" customHeight="1">
      <c r="B17" s="94" t="s">
        <v>16</v>
      </c>
      <c r="C17" s="86"/>
      <c r="D17" s="86"/>
      <c r="E17" s="86"/>
      <c r="F17" s="86"/>
      <c r="G17" s="38"/>
      <c r="H17" s="95"/>
      <c r="I17" s="39"/>
      <c r="J17" s="86"/>
      <c r="K17" s="86"/>
      <c r="L17" s="39"/>
      <c r="M17" s="39"/>
      <c r="N17" s="40"/>
      <c r="O17" s="39"/>
      <c r="P17" s="39"/>
      <c r="Q17" s="39"/>
      <c r="R17" s="39"/>
      <c r="S17" s="39"/>
      <c r="T17" s="93"/>
    </row>
    <row r="18" spans="2:20" ht="27.75" customHeight="1">
      <c r="B18" s="90" t="s">
        <v>35</v>
      </c>
      <c r="C18" s="86">
        <v>48000000</v>
      </c>
      <c r="D18" s="86">
        <v>0</v>
      </c>
      <c r="E18" s="86">
        <v>0</v>
      </c>
      <c r="F18" s="86">
        <v>48000000</v>
      </c>
      <c r="G18" s="38">
        <v>0</v>
      </c>
      <c r="H18" s="96">
        <v>0.0695942987446186</v>
      </c>
      <c r="I18" s="39">
        <v>0</v>
      </c>
      <c r="J18" s="86">
        <v>0</v>
      </c>
      <c r="K18" s="86">
        <v>0</v>
      </c>
      <c r="L18" s="39">
        <v>0</v>
      </c>
      <c r="M18" s="39">
        <v>0</v>
      </c>
      <c r="N18" s="40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93"/>
    </row>
    <row r="19" spans="2:20" ht="27.75" customHeight="1">
      <c r="B19" s="90">
        <v>44235</v>
      </c>
      <c r="C19" s="86">
        <v>48000000</v>
      </c>
      <c r="D19" s="86">
        <v>0</v>
      </c>
      <c r="E19" s="86">
        <v>0</v>
      </c>
      <c r="F19" s="86">
        <v>48000000</v>
      </c>
      <c r="G19" s="38">
        <v>0</v>
      </c>
      <c r="H19" s="96">
        <v>0.0695942987446186</v>
      </c>
      <c r="I19" s="39">
        <v>0</v>
      </c>
      <c r="J19" s="86">
        <v>283715.94</v>
      </c>
      <c r="K19" s="86">
        <v>283715.94</v>
      </c>
      <c r="L19" s="39">
        <v>0</v>
      </c>
      <c r="M19" s="39">
        <v>0</v>
      </c>
      <c r="N19" s="40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93">
        <v>0</v>
      </c>
    </row>
    <row r="20" spans="2:20" ht="27.75" customHeight="1">
      <c r="B20" s="90">
        <v>44264</v>
      </c>
      <c r="C20" s="86">
        <v>48000000</v>
      </c>
      <c r="D20" s="86">
        <v>0</v>
      </c>
      <c r="E20" s="86">
        <v>0</v>
      </c>
      <c r="F20" s="86">
        <v>48000000</v>
      </c>
      <c r="G20" s="38">
        <v>0</v>
      </c>
      <c r="H20" s="96">
        <v>0.0695942987446186</v>
      </c>
      <c r="I20" s="39">
        <v>0</v>
      </c>
      <c r="J20" s="86">
        <v>256259.55</v>
      </c>
      <c r="K20" s="86">
        <v>256259.55</v>
      </c>
      <c r="L20" s="39">
        <v>0</v>
      </c>
      <c r="M20" s="39">
        <v>0</v>
      </c>
      <c r="N20" s="40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93"/>
    </row>
    <row r="21" spans="2:20" ht="27.75" customHeight="1">
      <c r="B21" s="90">
        <v>44294</v>
      </c>
      <c r="C21" s="86">
        <v>48000000</v>
      </c>
      <c r="D21" s="86">
        <v>0</v>
      </c>
      <c r="E21" s="86">
        <v>0</v>
      </c>
      <c r="F21" s="86">
        <v>48000000</v>
      </c>
      <c r="G21" s="38">
        <v>0</v>
      </c>
      <c r="H21" s="96">
        <v>0.0695942987446186</v>
      </c>
      <c r="I21" s="39">
        <v>0</v>
      </c>
      <c r="J21" s="86">
        <v>283715.94</v>
      </c>
      <c r="K21" s="86">
        <v>283715.94</v>
      </c>
      <c r="L21" s="39">
        <v>0</v>
      </c>
      <c r="M21" s="39">
        <v>0</v>
      </c>
      <c r="N21" s="40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93"/>
    </row>
    <row r="22" spans="2:20" ht="27.75" customHeight="1">
      <c r="B22" s="90">
        <v>44320</v>
      </c>
      <c r="C22" s="86">
        <v>48000000</v>
      </c>
      <c r="D22" s="86">
        <v>0</v>
      </c>
      <c r="E22" s="86">
        <v>0</v>
      </c>
      <c r="F22" s="86">
        <v>48000000</v>
      </c>
      <c r="G22" s="38">
        <v>0</v>
      </c>
      <c r="H22" s="96">
        <v>0.0695942987446186</v>
      </c>
      <c r="I22" s="39">
        <v>0</v>
      </c>
      <c r="J22" s="86">
        <v>274563.81</v>
      </c>
      <c r="K22" s="86">
        <v>274563.81</v>
      </c>
      <c r="L22" s="39">
        <v>0</v>
      </c>
      <c r="M22" s="39">
        <v>0</v>
      </c>
      <c r="N22" s="40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93"/>
    </row>
    <row r="23" spans="2:20" ht="27.75" customHeight="1">
      <c r="B23" s="90">
        <v>44354</v>
      </c>
      <c r="C23" s="86">
        <v>48000000</v>
      </c>
      <c r="D23" s="86">
        <v>0</v>
      </c>
      <c r="E23" s="86">
        <v>0</v>
      </c>
      <c r="F23" s="86">
        <v>48000000</v>
      </c>
      <c r="G23" s="38">
        <v>0</v>
      </c>
      <c r="H23" s="96">
        <v>0.0695942987446186</v>
      </c>
      <c r="I23" s="39">
        <v>0</v>
      </c>
      <c r="J23" s="86">
        <v>283715.94</v>
      </c>
      <c r="K23" s="86">
        <v>283715.94</v>
      </c>
      <c r="L23" s="39">
        <v>0</v>
      </c>
      <c r="M23" s="39">
        <v>0</v>
      </c>
      <c r="N23" s="40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93"/>
    </row>
    <row r="24" spans="2:20" ht="27.75" customHeight="1">
      <c r="B24" s="90">
        <v>44385</v>
      </c>
      <c r="C24" s="86">
        <v>48000000</v>
      </c>
      <c r="D24" s="86">
        <v>0</v>
      </c>
      <c r="E24" s="86">
        <v>0</v>
      </c>
      <c r="F24" s="86">
        <v>48000000</v>
      </c>
      <c r="G24" s="38">
        <v>0</v>
      </c>
      <c r="H24" s="96">
        <v>6.95942987446186</v>
      </c>
      <c r="I24" s="39">
        <v>0</v>
      </c>
      <c r="J24" s="86">
        <v>274563.81</v>
      </c>
      <c r="K24" s="86">
        <v>274563.81</v>
      </c>
      <c r="L24" s="39">
        <v>0</v>
      </c>
      <c r="M24" s="39">
        <v>0</v>
      </c>
      <c r="N24" s="40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93"/>
    </row>
    <row r="25" spans="2:20" ht="27.75" customHeight="1">
      <c r="B25" s="94" t="s">
        <v>36</v>
      </c>
      <c r="C25" s="86"/>
      <c r="D25" s="86">
        <v>0</v>
      </c>
      <c r="E25" s="86">
        <v>0</v>
      </c>
      <c r="F25" s="86">
        <v>48000000</v>
      </c>
      <c r="G25" s="38">
        <v>0</v>
      </c>
      <c r="H25" s="95"/>
      <c r="I25" s="39">
        <v>0</v>
      </c>
      <c r="J25" s="86">
        <f>SUM(J18:J24)</f>
        <v>1656534.99</v>
      </c>
      <c r="K25" s="86">
        <f>SUM(K18:K24)</f>
        <v>1656534.99</v>
      </c>
      <c r="L25" s="39">
        <v>0</v>
      </c>
      <c r="M25" s="39">
        <v>0</v>
      </c>
      <c r="N25" s="40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93"/>
    </row>
    <row r="26" spans="2:20" ht="27.75" customHeight="1">
      <c r="B26" s="94" t="s">
        <v>45</v>
      </c>
      <c r="C26" s="86"/>
      <c r="D26" s="86"/>
      <c r="E26" s="86"/>
      <c r="F26" s="86"/>
      <c r="G26" s="38"/>
      <c r="H26" s="95"/>
      <c r="I26" s="39"/>
      <c r="J26" s="86"/>
      <c r="K26" s="86"/>
      <c r="L26" s="39"/>
      <c r="M26" s="39"/>
      <c r="N26" s="40"/>
      <c r="O26" s="39"/>
      <c r="P26" s="39"/>
      <c r="Q26" s="39"/>
      <c r="R26" s="39"/>
      <c r="S26" s="39"/>
      <c r="T26" s="93"/>
    </row>
    <row r="27" spans="2:20" ht="27.75" customHeight="1">
      <c r="B27" s="94" t="s">
        <v>16</v>
      </c>
      <c r="C27" s="86"/>
      <c r="D27" s="86"/>
      <c r="E27" s="86"/>
      <c r="F27" s="86"/>
      <c r="G27" s="38"/>
      <c r="H27" s="95"/>
      <c r="I27" s="39"/>
      <c r="J27" s="86"/>
      <c r="K27" s="86"/>
      <c r="L27" s="39"/>
      <c r="M27" s="39"/>
      <c r="N27" s="40"/>
      <c r="O27" s="39"/>
      <c r="P27" s="39"/>
      <c r="Q27" s="39"/>
      <c r="R27" s="39"/>
      <c r="S27" s="39"/>
      <c r="T27" s="93"/>
    </row>
    <row r="28" spans="2:20" ht="27.75" customHeight="1">
      <c r="B28" s="90" t="s">
        <v>35</v>
      </c>
      <c r="C28" s="86">
        <v>20000000</v>
      </c>
      <c r="D28" s="86">
        <v>0</v>
      </c>
      <c r="E28" s="86">
        <v>0</v>
      </c>
      <c r="F28" s="86">
        <v>20000000</v>
      </c>
      <c r="G28" s="38">
        <v>0</v>
      </c>
      <c r="H28" s="98">
        <v>0.0820684841892981</v>
      </c>
      <c r="I28" s="39">
        <v>0</v>
      </c>
      <c r="J28" s="86">
        <v>0</v>
      </c>
      <c r="K28" s="86">
        <v>0</v>
      </c>
      <c r="L28" s="39">
        <v>0</v>
      </c>
      <c r="M28" s="39">
        <v>0</v>
      </c>
      <c r="N28" s="40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93"/>
    </row>
    <row r="29" spans="2:20" ht="27.75" customHeight="1">
      <c r="B29" s="90">
        <v>44235</v>
      </c>
      <c r="C29" s="86">
        <v>20000000</v>
      </c>
      <c r="D29" s="86">
        <v>0</v>
      </c>
      <c r="E29" s="86">
        <v>0</v>
      </c>
      <c r="F29" s="86">
        <v>20000000</v>
      </c>
      <c r="G29" s="38">
        <v>0</v>
      </c>
      <c r="H29" s="98">
        <v>0.0820684841892981</v>
      </c>
      <c r="I29" s="39">
        <v>0</v>
      </c>
      <c r="J29" s="86">
        <v>139404</v>
      </c>
      <c r="K29" s="86">
        <v>139404</v>
      </c>
      <c r="L29" s="39">
        <v>0</v>
      </c>
      <c r="M29" s="39">
        <v>0</v>
      </c>
      <c r="N29" s="40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93"/>
    </row>
    <row r="30" spans="2:20" ht="27.75" customHeight="1">
      <c r="B30" s="90">
        <v>44264</v>
      </c>
      <c r="C30" s="86">
        <v>20000000</v>
      </c>
      <c r="D30" s="86">
        <v>0</v>
      </c>
      <c r="E30" s="86">
        <v>0</v>
      </c>
      <c r="F30" s="86">
        <v>20000000</v>
      </c>
      <c r="G30" s="38">
        <v>0</v>
      </c>
      <c r="H30" s="98">
        <v>0.0820684841892981</v>
      </c>
      <c r="I30" s="39">
        <v>0</v>
      </c>
      <c r="J30" s="86">
        <v>125913.29</v>
      </c>
      <c r="K30" s="86">
        <v>125913.29</v>
      </c>
      <c r="L30" s="39">
        <v>0</v>
      </c>
      <c r="M30" s="39">
        <v>0</v>
      </c>
      <c r="N30" s="40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93"/>
    </row>
    <row r="31" spans="2:20" ht="27.75" customHeight="1">
      <c r="B31" s="90">
        <v>44294</v>
      </c>
      <c r="C31" s="86">
        <v>20000000</v>
      </c>
      <c r="D31" s="86">
        <v>0</v>
      </c>
      <c r="E31" s="86">
        <v>0</v>
      </c>
      <c r="F31" s="86">
        <v>20000000</v>
      </c>
      <c r="G31" s="38">
        <v>0</v>
      </c>
      <c r="H31" s="98">
        <v>0.0820684841892981</v>
      </c>
      <c r="I31" s="39">
        <v>0</v>
      </c>
      <c r="J31" s="86">
        <v>139404</v>
      </c>
      <c r="K31" s="86">
        <v>139404</v>
      </c>
      <c r="L31" s="39">
        <v>0</v>
      </c>
      <c r="M31" s="39">
        <v>0</v>
      </c>
      <c r="N31" s="40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93"/>
    </row>
    <row r="32" spans="2:20" ht="27.75" customHeight="1">
      <c r="B32" s="90">
        <v>44320</v>
      </c>
      <c r="C32" s="86">
        <v>20000000</v>
      </c>
      <c r="D32" s="86">
        <v>0</v>
      </c>
      <c r="E32" s="86">
        <v>0</v>
      </c>
      <c r="F32" s="86">
        <v>20000000</v>
      </c>
      <c r="G32" s="38">
        <v>0</v>
      </c>
      <c r="H32" s="98">
        <v>0.0820684841892981</v>
      </c>
      <c r="I32" s="39">
        <v>0</v>
      </c>
      <c r="J32" s="86">
        <v>134907.1</v>
      </c>
      <c r="K32" s="86">
        <v>134907.1</v>
      </c>
      <c r="L32" s="39">
        <v>0</v>
      </c>
      <c r="M32" s="39">
        <v>0</v>
      </c>
      <c r="N32" s="40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93"/>
    </row>
    <row r="33" spans="2:20" ht="27.75" customHeight="1">
      <c r="B33" s="90">
        <v>44354</v>
      </c>
      <c r="C33" s="86">
        <v>20000000</v>
      </c>
      <c r="D33" s="86">
        <v>0</v>
      </c>
      <c r="E33" s="86">
        <v>0</v>
      </c>
      <c r="F33" s="86">
        <v>20000000</v>
      </c>
      <c r="G33" s="38">
        <v>0</v>
      </c>
      <c r="H33" s="98">
        <v>0.0820684841892981</v>
      </c>
      <c r="I33" s="39">
        <v>0</v>
      </c>
      <c r="J33" s="86">
        <v>139404</v>
      </c>
      <c r="K33" s="86">
        <v>139404</v>
      </c>
      <c r="L33" s="39">
        <v>0</v>
      </c>
      <c r="M33" s="39">
        <v>0</v>
      </c>
      <c r="N33" s="40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93"/>
    </row>
    <row r="34" spans="2:20" ht="27.75" customHeight="1">
      <c r="B34" s="90">
        <v>44369</v>
      </c>
      <c r="C34" s="86">
        <v>20000000</v>
      </c>
      <c r="D34" s="86">
        <v>0</v>
      </c>
      <c r="E34" s="86">
        <v>20000000</v>
      </c>
      <c r="F34" s="86">
        <v>0</v>
      </c>
      <c r="G34" s="38"/>
      <c r="H34" s="98">
        <v>0.0820684841892981</v>
      </c>
      <c r="I34" s="39"/>
      <c r="J34" s="86">
        <v>98931.87</v>
      </c>
      <c r="K34" s="86">
        <v>98931.87</v>
      </c>
      <c r="L34" s="39">
        <v>0</v>
      </c>
      <c r="M34" s="39">
        <v>0</v>
      </c>
      <c r="N34" s="40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93"/>
    </row>
    <row r="35" spans="2:20" ht="27.75" customHeight="1">
      <c r="B35" s="97" t="s">
        <v>36</v>
      </c>
      <c r="C35" s="86">
        <v>0</v>
      </c>
      <c r="D35" s="86">
        <v>0</v>
      </c>
      <c r="E35" s="86">
        <v>0</v>
      </c>
      <c r="F35" s="86">
        <v>0</v>
      </c>
      <c r="G35" s="38"/>
      <c r="H35" s="95"/>
      <c r="I35" s="39">
        <v>0</v>
      </c>
      <c r="J35" s="86">
        <f>SUM(J28:J34)</f>
        <v>777964.26</v>
      </c>
      <c r="K35" s="86">
        <f>SUM(K28:K34)</f>
        <v>777964.26</v>
      </c>
      <c r="L35" s="39">
        <v>0</v>
      </c>
      <c r="M35" s="39">
        <v>0</v>
      </c>
      <c r="N35" s="40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93"/>
    </row>
    <row r="36" spans="2:20" ht="27.75" customHeight="1">
      <c r="B36" s="97" t="s">
        <v>46</v>
      </c>
      <c r="C36" s="86"/>
      <c r="D36" s="86"/>
      <c r="E36" s="86"/>
      <c r="F36" s="86"/>
      <c r="G36" s="38"/>
      <c r="H36" s="95"/>
      <c r="I36" s="39"/>
      <c r="J36" s="86"/>
      <c r="K36" s="86"/>
      <c r="L36" s="39"/>
      <c r="M36" s="39"/>
      <c r="N36" s="40"/>
      <c r="O36" s="39"/>
      <c r="P36" s="39"/>
      <c r="Q36" s="39"/>
      <c r="R36" s="39"/>
      <c r="S36" s="39"/>
      <c r="T36" s="93"/>
    </row>
    <row r="37" spans="2:20" ht="27.75" customHeight="1">
      <c r="B37" s="97" t="s">
        <v>16</v>
      </c>
      <c r="C37" s="86"/>
      <c r="D37" s="86"/>
      <c r="E37" s="86"/>
      <c r="F37" s="86"/>
      <c r="G37" s="38"/>
      <c r="H37" s="95"/>
      <c r="I37" s="39"/>
      <c r="J37" s="86"/>
      <c r="K37" s="86"/>
      <c r="L37" s="39"/>
      <c r="M37" s="39"/>
      <c r="N37" s="40"/>
      <c r="O37" s="39"/>
      <c r="P37" s="39"/>
      <c r="Q37" s="39"/>
      <c r="R37" s="39"/>
      <c r="S37" s="39"/>
      <c r="T37" s="93"/>
    </row>
    <row r="38" spans="2:20" ht="27.75" customHeight="1">
      <c r="B38" s="90" t="s">
        <v>35</v>
      </c>
      <c r="C38" s="86">
        <v>5000000</v>
      </c>
      <c r="D38" s="86">
        <v>0</v>
      </c>
      <c r="E38" s="86">
        <v>0</v>
      </c>
      <c r="F38" s="86">
        <v>5000000</v>
      </c>
      <c r="G38" s="38">
        <v>0</v>
      </c>
      <c r="H38" s="95">
        <v>0.08</v>
      </c>
      <c r="I38" s="39">
        <v>0</v>
      </c>
      <c r="J38" s="86"/>
      <c r="K38" s="86"/>
      <c r="L38" s="39">
        <v>0</v>
      </c>
      <c r="M38" s="39">
        <v>0</v>
      </c>
      <c r="N38" s="40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93"/>
    </row>
    <row r="39" spans="2:20" ht="27.75" customHeight="1">
      <c r="B39" s="90">
        <v>44235</v>
      </c>
      <c r="C39" s="86">
        <v>5000000</v>
      </c>
      <c r="D39" s="86">
        <v>0</v>
      </c>
      <c r="E39" s="86">
        <v>0</v>
      </c>
      <c r="F39" s="86">
        <v>5000000</v>
      </c>
      <c r="G39" s="38">
        <v>0</v>
      </c>
      <c r="H39" s="95">
        <v>0.08</v>
      </c>
      <c r="I39" s="39">
        <v>0</v>
      </c>
      <c r="J39" s="86">
        <v>33972.6</v>
      </c>
      <c r="K39" s="86">
        <v>33972.6</v>
      </c>
      <c r="L39" s="39">
        <v>0</v>
      </c>
      <c r="M39" s="39">
        <v>0</v>
      </c>
      <c r="N39" s="40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93"/>
    </row>
    <row r="40" spans="2:20" ht="27.75" customHeight="1">
      <c r="B40" s="90">
        <v>44264</v>
      </c>
      <c r="C40" s="86">
        <v>5000000</v>
      </c>
      <c r="D40" s="86">
        <v>0</v>
      </c>
      <c r="E40" s="86">
        <v>0</v>
      </c>
      <c r="F40" s="86">
        <v>5000000</v>
      </c>
      <c r="G40" s="38">
        <v>0</v>
      </c>
      <c r="H40" s="95">
        <v>0.08</v>
      </c>
      <c r="I40" s="39">
        <v>0</v>
      </c>
      <c r="J40" s="86">
        <v>30684.93</v>
      </c>
      <c r="K40" s="86">
        <v>30684.93</v>
      </c>
      <c r="L40" s="39">
        <v>0</v>
      </c>
      <c r="M40" s="39">
        <v>0</v>
      </c>
      <c r="N40" s="40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93"/>
    </row>
    <row r="41" spans="2:20" ht="27.75" customHeight="1">
      <c r="B41" s="90">
        <v>44294</v>
      </c>
      <c r="C41" s="86">
        <v>5000000</v>
      </c>
      <c r="D41" s="86">
        <v>0</v>
      </c>
      <c r="E41" s="86">
        <v>0</v>
      </c>
      <c r="F41" s="86">
        <v>5000000</v>
      </c>
      <c r="G41" s="38">
        <v>0</v>
      </c>
      <c r="H41" s="95">
        <v>0.08</v>
      </c>
      <c r="I41" s="39">
        <v>0</v>
      </c>
      <c r="J41" s="86">
        <v>33972.6</v>
      </c>
      <c r="K41" s="86">
        <v>33972.6</v>
      </c>
      <c r="L41" s="39">
        <v>0</v>
      </c>
      <c r="M41" s="39">
        <v>0</v>
      </c>
      <c r="N41" s="40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93"/>
    </row>
    <row r="42" spans="2:20" ht="27.75" customHeight="1">
      <c r="B42" s="90">
        <v>44320</v>
      </c>
      <c r="C42" s="86">
        <v>5000000</v>
      </c>
      <c r="D42" s="86">
        <v>0</v>
      </c>
      <c r="E42" s="86">
        <v>0</v>
      </c>
      <c r="F42" s="86">
        <v>5000000</v>
      </c>
      <c r="G42" s="38">
        <v>0</v>
      </c>
      <c r="H42" s="95">
        <v>0.08</v>
      </c>
      <c r="I42" s="39">
        <v>0</v>
      </c>
      <c r="J42" s="86">
        <v>32876.71</v>
      </c>
      <c r="K42" s="86">
        <v>32876.71</v>
      </c>
      <c r="L42" s="39">
        <v>0</v>
      </c>
      <c r="M42" s="39">
        <v>0</v>
      </c>
      <c r="N42" s="40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93"/>
    </row>
    <row r="43" spans="2:20" ht="27.75" customHeight="1">
      <c r="B43" s="90">
        <v>44354</v>
      </c>
      <c r="C43" s="86">
        <v>5000000</v>
      </c>
      <c r="D43" s="86">
        <v>0</v>
      </c>
      <c r="E43" s="86">
        <v>0</v>
      </c>
      <c r="F43" s="86">
        <v>5000000</v>
      </c>
      <c r="G43" s="38">
        <v>0</v>
      </c>
      <c r="H43" s="95">
        <v>0.08</v>
      </c>
      <c r="I43" s="39">
        <v>0</v>
      </c>
      <c r="J43" s="86">
        <v>33972.6</v>
      </c>
      <c r="K43" s="86">
        <v>33972.6</v>
      </c>
      <c r="L43" s="39">
        <v>0</v>
      </c>
      <c r="M43" s="39">
        <v>0</v>
      </c>
      <c r="N43" s="40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93"/>
    </row>
    <row r="44" spans="2:20" ht="27.75" customHeight="1">
      <c r="B44" s="90">
        <v>44372</v>
      </c>
      <c r="C44" s="86">
        <v>5000000</v>
      </c>
      <c r="D44" s="86">
        <v>0</v>
      </c>
      <c r="E44" s="86">
        <v>2000000</v>
      </c>
      <c r="F44" s="86">
        <v>3000000</v>
      </c>
      <c r="G44" s="38">
        <v>0</v>
      </c>
      <c r="H44" s="95">
        <v>0.08</v>
      </c>
      <c r="I44" s="39">
        <v>0</v>
      </c>
      <c r="J44" s="86">
        <v>0</v>
      </c>
      <c r="K44" s="86">
        <v>0</v>
      </c>
      <c r="L44" s="39">
        <v>0</v>
      </c>
      <c r="M44" s="39">
        <v>0</v>
      </c>
      <c r="N44" s="40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93"/>
    </row>
    <row r="45" spans="2:20" ht="27.75" customHeight="1">
      <c r="B45" s="90">
        <v>44385</v>
      </c>
      <c r="C45" s="86">
        <v>3000000</v>
      </c>
      <c r="D45" s="86">
        <v>0</v>
      </c>
      <c r="E45" s="86">
        <v>0</v>
      </c>
      <c r="F45" s="86">
        <v>3000000</v>
      </c>
      <c r="G45" s="38">
        <v>0</v>
      </c>
      <c r="H45" s="95">
        <v>0.08</v>
      </c>
      <c r="I45" s="39">
        <v>0</v>
      </c>
      <c r="J45" s="86">
        <v>30684.93</v>
      </c>
      <c r="K45" s="86">
        <v>30684.93</v>
      </c>
      <c r="L45" s="39">
        <v>0</v>
      </c>
      <c r="M45" s="39">
        <v>0</v>
      </c>
      <c r="N45" s="40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93"/>
    </row>
    <row r="46" spans="2:20" ht="27.75" customHeight="1">
      <c r="B46" s="94" t="s">
        <v>36</v>
      </c>
      <c r="C46" s="86"/>
      <c r="D46" s="86">
        <v>0</v>
      </c>
      <c r="E46" s="86">
        <v>2000000</v>
      </c>
      <c r="F46" s="86">
        <v>3000000</v>
      </c>
      <c r="G46" s="38">
        <v>0</v>
      </c>
      <c r="H46" s="95"/>
      <c r="I46" s="39"/>
      <c r="J46" s="86">
        <f>SUM(J38:J45)</f>
        <v>196164.37</v>
      </c>
      <c r="K46" s="86">
        <f>SUM(K38:K45)</f>
        <v>196164.37</v>
      </c>
      <c r="L46" s="39"/>
      <c r="M46" s="39"/>
      <c r="N46" s="40"/>
      <c r="O46" s="39"/>
      <c r="P46" s="39"/>
      <c r="Q46" s="39"/>
      <c r="R46" s="39"/>
      <c r="S46" s="39"/>
      <c r="T46" s="93"/>
    </row>
    <row r="47" spans="2:20" ht="27.75" customHeight="1">
      <c r="B47" s="94" t="s">
        <v>50</v>
      </c>
      <c r="C47" s="86"/>
      <c r="D47" s="86"/>
      <c r="E47" s="86"/>
      <c r="F47" s="86"/>
      <c r="G47" s="38"/>
      <c r="H47" s="95"/>
      <c r="I47" s="39"/>
      <c r="J47" s="86"/>
      <c r="K47" s="86"/>
      <c r="L47" s="39"/>
      <c r="M47" s="39"/>
      <c r="N47" s="40"/>
      <c r="O47" s="39"/>
      <c r="P47" s="39"/>
      <c r="Q47" s="39"/>
      <c r="R47" s="39"/>
      <c r="S47" s="39"/>
      <c r="T47" s="93"/>
    </row>
    <row r="48" spans="2:20" ht="27.75" customHeight="1">
      <c r="B48" s="94" t="s">
        <v>16</v>
      </c>
      <c r="C48" s="86"/>
      <c r="D48" s="86"/>
      <c r="E48" s="86"/>
      <c r="F48" s="86"/>
      <c r="G48" s="38"/>
      <c r="H48" s="95"/>
      <c r="I48" s="39"/>
      <c r="J48" s="86"/>
      <c r="K48" s="86"/>
      <c r="L48" s="39"/>
      <c r="M48" s="39"/>
      <c r="N48" s="40"/>
      <c r="O48" s="39"/>
      <c r="P48" s="39"/>
      <c r="Q48" s="39"/>
      <c r="R48" s="39"/>
      <c r="S48" s="39"/>
      <c r="T48" s="93"/>
    </row>
    <row r="49" spans="2:20" ht="27.75" customHeight="1">
      <c r="B49" s="90">
        <v>44308</v>
      </c>
      <c r="C49" s="86">
        <v>0</v>
      </c>
      <c r="D49" s="86">
        <v>30000000</v>
      </c>
      <c r="E49" s="86">
        <v>0</v>
      </c>
      <c r="F49" s="86">
        <v>30000000</v>
      </c>
      <c r="G49" s="38">
        <v>0</v>
      </c>
      <c r="H49" s="95">
        <v>0.0763635</v>
      </c>
      <c r="I49" s="39">
        <v>0</v>
      </c>
      <c r="J49" s="86">
        <v>0</v>
      </c>
      <c r="K49" s="86">
        <v>0</v>
      </c>
      <c r="L49" s="39">
        <v>0</v>
      </c>
      <c r="M49" s="39">
        <v>0</v>
      </c>
      <c r="N49" s="40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93"/>
    </row>
    <row r="50" spans="2:20" ht="27.75" customHeight="1">
      <c r="B50" s="90">
        <v>44320</v>
      </c>
      <c r="C50" s="86">
        <v>30000000</v>
      </c>
      <c r="D50" s="86">
        <v>0</v>
      </c>
      <c r="E50" s="86">
        <v>0</v>
      </c>
      <c r="F50" s="86">
        <v>30000000</v>
      </c>
      <c r="G50" s="38">
        <v>0</v>
      </c>
      <c r="H50" s="95">
        <v>0.0763635</v>
      </c>
      <c r="I50" s="39">
        <v>0</v>
      </c>
      <c r="J50" s="86">
        <v>50211.62</v>
      </c>
      <c r="K50" s="86">
        <v>50211.62</v>
      </c>
      <c r="L50" s="39">
        <v>0</v>
      </c>
      <c r="M50" s="39">
        <v>0</v>
      </c>
      <c r="N50" s="40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93"/>
    </row>
    <row r="51" spans="2:20" ht="27.75" customHeight="1">
      <c r="B51" s="90">
        <v>44354</v>
      </c>
      <c r="C51" s="86">
        <v>30000000</v>
      </c>
      <c r="D51" s="86">
        <v>0</v>
      </c>
      <c r="E51" s="86">
        <v>0</v>
      </c>
      <c r="F51" s="86">
        <v>30000000</v>
      </c>
      <c r="G51" s="38">
        <v>0</v>
      </c>
      <c r="H51" s="95">
        <v>0.0763635</v>
      </c>
      <c r="I51" s="39">
        <v>0</v>
      </c>
      <c r="J51" s="86">
        <v>194570.01</v>
      </c>
      <c r="K51" s="86">
        <v>194570.01</v>
      </c>
      <c r="L51" s="39">
        <v>0</v>
      </c>
      <c r="M51" s="39">
        <v>0</v>
      </c>
      <c r="N51" s="40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93"/>
    </row>
    <row r="52" spans="2:20" ht="27.75" customHeight="1">
      <c r="B52" s="90">
        <v>44385</v>
      </c>
      <c r="C52" s="86">
        <v>30000000</v>
      </c>
      <c r="D52" s="86">
        <v>0</v>
      </c>
      <c r="E52" s="86">
        <v>0</v>
      </c>
      <c r="F52" s="86">
        <v>30000000</v>
      </c>
      <c r="G52" s="38">
        <v>0</v>
      </c>
      <c r="H52" s="95">
        <v>0.0763635</v>
      </c>
      <c r="I52" s="39">
        <v>0</v>
      </c>
      <c r="J52" s="86">
        <v>188293.56</v>
      </c>
      <c r="K52" s="86">
        <v>188293.56</v>
      </c>
      <c r="L52" s="39">
        <v>0</v>
      </c>
      <c r="M52" s="39">
        <v>0</v>
      </c>
      <c r="N52" s="40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93"/>
    </row>
    <row r="53" spans="2:20" ht="27.75" customHeight="1">
      <c r="B53" s="94" t="s">
        <v>36</v>
      </c>
      <c r="C53" s="86">
        <v>0</v>
      </c>
      <c r="D53" s="86">
        <v>30000000</v>
      </c>
      <c r="E53" s="86">
        <v>0</v>
      </c>
      <c r="F53" s="86">
        <v>30000000</v>
      </c>
      <c r="G53" s="38">
        <v>0</v>
      </c>
      <c r="H53" s="95"/>
      <c r="I53" s="39"/>
      <c r="J53" s="86">
        <f>SUM(J49:J52)</f>
        <v>433075.19</v>
      </c>
      <c r="K53" s="86">
        <f>SUM(K49:K52)</f>
        <v>433075.19</v>
      </c>
      <c r="L53" s="39"/>
      <c r="M53" s="39"/>
      <c r="N53" s="40"/>
      <c r="O53" s="39"/>
      <c r="P53" s="39"/>
      <c r="Q53" s="39"/>
      <c r="R53" s="39"/>
      <c r="S53" s="39"/>
      <c r="T53" s="93"/>
    </row>
    <row r="54" spans="2:20" ht="27.75" customHeight="1">
      <c r="B54" s="94" t="s">
        <v>51</v>
      </c>
      <c r="C54" s="86"/>
      <c r="D54" s="86"/>
      <c r="E54" s="86"/>
      <c r="F54" s="86"/>
      <c r="G54" s="38"/>
      <c r="H54" s="95"/>
      <c r="I54" s="39"/>
      <c r="J54" s="86"/>
      <c r="K54" s="86"/>
      <c r="L54" s="39"/>
      <c r="M54" s="39"/>
      <c r="N54" s="40"/>
      <c r="O54" s="39"/>
      <c r="P54" s="39"/>
      <c r="Q54" s="39"/>
      <c r="R54" s="39"/>
      <c r="S54" s="39"/>
      <c r="T54" s="93"/>
    </row>
    <row r="55" spans="2:20" ht="27.75" customHeight="1">
      <c r="B55" s="90">
        <v>44368</v>
      </c>
      <c r="C55" s="86">
        <v>0</v>
      </c>
      <c r="D55" s="86">
        <v>25000000</v>
      </c>
      <c r="E55" s="86">
        <v>0</v>
      </c>
      <c r="F55" s="86">
        <v>25000000</v>
      </c>
      <c r="G55" s="38">
        <v>0</v>
      </c>
      <c r="H55" s="95">
        <v>0.07491</v>
      </c>
      <c r="I55" s="39">
        <v>0</v>
      </c>
      <c r="J55" s="86">
        <v>0</v>
      </c>
      <c r="K55" s="86">
        <v>0</v>
      </c>
      <c r="L55" s="39">
        <v>0</v>
      </c>
      <c r="M55" s="39">
        <v>0</v>
      </c>
      <c r="N55" s="40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93"/>
    </row>
    <row r="56" spans="2:20" ht="27.75" customHeight="1">
      <c r="B56" s="90">
        <v>44385</v>
      </c>
      <c r="C56" s="86">
        <v>25000000</v>
      </c>
      <c r="D56" s="86">
        <v>0</v>
      </c>
      <c r="E56" s="86">
        <v>0</v>
      </c>
      <c r="F56" s="86">
        <v>25000000</v>
      </c>
      <c r="G56" s="38">
        <v>0</v>
      </c>
      <c r="H56" s="95">
        <v>0.07491</v>
      </c>
      <c r="I56" s="39">
        <v>0</v>
      </c>
      <c r="J56" s="86">
        <v>46177.4</v>
      </c>
      <c r="K56" s="86">
        <v>46177.4</v>
      </c>
      <c r="L56" s="39">
        <v>0</v>
      </c>
      <c r="M56" s="39">
        <v>0</v>
      </c>
      <c r="N56" s="40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93"/>
    </row>
    <row r="57" spans="2:20" ht="27.75" customHeight="1">
      <c r="B57" s="97" t="s">
        <v>36</v>
      </c>
      <c r="C57" s="86">
        <v>0</v>
      </c>
      <c r="D57" s="86">
        <v>25000000</v>
      </c>
      <c r="E57" s="86">
        <v>0</v>
      </c>
      <c r="F57" s="86">
        <v>25000000</v>
      </c>
      <c r="G57" s="38">
        <v>0</v>
      </c>
      <c r="H57" s="95"/>
      <c r="I57" s="39">
        <v>0</v>
      </c>
      <c r="J57" s="86">
        <f>SUM(J55:J56)</f>
        <v>46177.4</v>
      </c>
      <c r="K57" s="86">
        <f>SUM(K55:K56)</f>
        <v>46177.4</v>
      </c>
      <c r="L57" s="39">
        <v>0</v>
      </c>
      <c r="M57" s="39">
        <v>0</v>
      </c>
      <c r="N57" s="40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93"/>
    </row>
    <row r="58" spans="2:20" ht="27.75" customHeight="1">
      <c r="B58" s="90"/>
      <c r="C58" s="86"/>
      <c r="D58" s="86"/>
      <c r="E58" s="86"/>
      <c r="F58" s="86"/>
      <c r="G58" s="38"/>
      <c r="H58" s="95"/>
      <c r="I58" s="39"/>
      <c r="J58" s="86"/>
      <c r="K58" s="86"/>
      <c r="L58" s="39"/>
      <c r="M58" s="39"/>
      <c r="N58" s="40"/>
      <c r="O58" s="39"/>
      <c r="P58" s="39"/>
      <c r="Q58" s="39"/>
      <c r="R58" s="39"/>
      <c r="S58" s="39"/>
      <c r="T58" s="93"/>
    </row>
    <row r="59" spans="2:19" ht="27.75" customHeight="1">
      <c r="B59" s="38" t="s">
        <v>20</v>
      </c>
      <c r="C59" s="39"/>
      <c r="D59" s="87"/>
      <c r="E59" s="39"/>
      <c r="F59" s="39"/>
      <c r="G59" s="39"/>
      <c r="H59" s="83"/>
      <c r="I59" s="39"/>
      <c r="J59" s="86"/>
      <c r="K59" s="86"/>
      <c r="L59" s="39"/>
      <c r="M59" s="39"/>
      <c r="N59" s="40"/>
      <c r="O59" s="39"/>
      <c r="P59" s="39"/>
      <c r="Q59" s="39"/>
      <c r="R59" s="39"/>
      <c r="S59" s="39"/>
    </row>
    <row r="60" spans="2:19" s="3" customFormat="1" ht="23.25" customHeight="1">
      <c r="B60" s="31" t="s">
        <v>16</v>
      </c>
      <c r="C60" s="41">
        <f>C10+C18+C28+C38</f>
        <v>103000000</v>
      </c>
      <c r="D60" s="32"/>
      <c r="E60" s="32"/>
      <c r="F60" s="32"/>
      <c r="G60" s="32">
        <v>0</v>
      </c>
      <c r="H60" s="42"/>
      <c r="I60" s="32">
        <v>0</v>
      </c>
      <c r="J60" s="32"/>
      <c r="K60" s="32"/>
      <c r="L60" s="33"/>
      <c r="M60" s="33"/>
      <c r="N60" s="43"/>
      <c r="O60" s="33">
        <v>0</v>
      </c>
      <c r="P60" s="33" t="s">
        <v>17</v>
      </c>
      <c r="Q60" s="33" t="s">
        <v>17</v>
      </c>
      <c r="R60" s="33" t="s">
        <v>17</v>
      </c>
      <c r="S60" s="33"/>
    </row>
    <row r="61" spans="2:31" s="81" customFormat="1" ht="23.25" customHeight="1">
      <c r="B61" s="36" t="s">
        <v>35</v>
      </c>
      <c r="C61" s="41">
        <f>C60</f>
        <v>103000000</v>
      </c>
      <c r="D61" s="34">
        <v>0</v>
      </c>
      <c r="E61" s="34">
        <v>0</v>
      </c>
      <c r="F61" s="32">
        <f>C61+D61-E61</f>
        <v>103000000</v>
      </c>
      <c r="G61" s="34">
        <v>0</v>
      </c>
      <c r="H61" s="77"/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V61" s="88"/>
      <c r="W61" s="88"/>
      <c r="X61" s="88"/>
      <c r="Y61" s="88"/>
      <c r="Z61" s="88"/>
      <c r="AA61" s="88"/>
      <c r="AB61" s="88"/>
      <c r="AC61" s="88"/>
      <c r="AD61" s="88"/>
      <c r="AE61" s="88"/>
    </row>
    <row r="62" spans="2:31" s="81" customFormat="1" ht="23.25" customHeight="1">
      <c r="B62" s="36" t="s">
        <v>37</v>
      </c>
      <c r="C62" s="41">
        <v>103000000</v>
      </c>
      <c r="D62" s="34">
        <v>0</v>
      </c>
      <c r="E62" s="34">
        <v>0</v>
      </c>
      <c r="F62" s="32">
        <v>103000000</v>
      </c>
      <c r="G62" s="34">
        <v>0</v>
      </c>
      <c r="H62" s="77"/>
      <c r="I62" s="34">
        <v>0</v>
      </c>
      <c r="J62" s="34">
        <v>699402.13</v>
      </c>
      <c r="K62" s="34">
        <v>699402.13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V62" s="88"/>
      <c r="W62" s="88"/>
      <c r="X62" s="88"/>
      <c r="Y62" s="88"/>
      <c r="Z62" s="88"/>
      <c r="AA62" s="88"/>
      <c r="AB62" s="88"/>
      <c r="AC62" s="88"/>
      <c r="AD62" s="88"/>
      <c r="AE62" s="88"/>
    </row>
    <row r="63" spans="2:31" s="81" customFormat="1" ht="23.25" customHeight="1">
      <c r="B63" s="36" t="s">
        <v>38</v>
      </c>
      <c r="C63" s="41">
        <v>103000000</v>
      </c>
      <c r="D63" s="34">
        <v>0</v>
      </c>
      <c r="E63" s="34">
        <v>0</v>
      </c>
      <c r="F63" s="32">
        <v>103000000</v>
      </c>
      <c r="G63" s="34">
        <v>0</v>
      </c>
      <c r="H63" s="77"/>
      <c r="I63" s="34">
        <v>0</v>
      </c>
      <c r="J63" s="34">
        <v>631718.04</v>
      </c>
      <c r="K63" s="34">
        <f>K12+K20+K30+K40</f>
        <v>631718.04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V63" s="88"/>
      <c r="W63" s="88"/>
      <c r="X63" s="88"/>
      <c r="Y63" s="88"/>
      <c r="Z63" s="88"/>
      <c r="AA63" s="88"/>
      <c r="AB63" s="88"/>
      <c r="AC63" s="88"/>
      <c r="AD63" s="88"/>
      <c r="AE63" s="88"/>
    </row>
    <row r="64" spans="2:31" s="81" customFormat="1" ht="23.25" customHeight="1">
      <c r="B64" s="36" t="s">
        <v>47</v>
      </c>
      <c r="C64" s="41">
        <v>103000000</v>
      </c>
      <c r="D64" s="34">
        <v>30000000</v>
      </c>
      <c r="E64" s="34">
        <v>30000000</v>
      </c>
      <c r="F64" s="32">
        <v>103000000</v>
      </c>
      <c r="G64" s="34">
        <v>0</v>
      </c>
      <c r="H64" s="77"/>
      <c r="I64" s="34">
        <v>0</v>
      </c>
      <c r="J64" s="34">
        <v>879180.21</v>
      </c>
      <c r="K64" s="34">
        <v>879180.21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V64" s="88"/>
      <c r="W64" s="88"/>
      <c r="X64" s="88"/>
      <c r="Y64" s="88"/>
      <c r="Z64" s="88"/>
      <c r="AA64" s="88"/>
      <c r="AB64" s="88"/>
      <c r="AC64" s="88"/>
      <c r="AD64" s="88"/>
      <c r="AE64" s="88"/>
    </row>
    <row r="65" spans="2:31" s="81" customFormat="1" ht="23.25" customHeight="1">
      <c r="B65" s="36" t="s">
        <v>48</v>
      </c>
      <c r="C65" s="41">
        <v>103000000</v>
      </c>
      <c r="D65" s="34">
        <v>0</v>
      </c>
      <c r="E65" s="34">
        <v>0</v>
      </c>
      <c r="F65" s="32">
        <v>103000000</v>
      </c>
      <c r="G65" s="34">
        <v>0</v>
      </c>
      <c r="H65" s="77"/>
      <c r="I65" s="34">
        <v>0</v>
      </c>
      <c r="J65" s="34">
        <v>492559.24</v>
      </c>
      <c r="K65" s="34">
        <v>492559.24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V65" s="88"/>
      <c r="W65" s="88"/>
      <c r="X65" s="88"/>
      <c r="Y65" s="88"/>
      <c r="Z65" s="88"/>
      <c r="AA65" s="88"/>
      <c r="AB65" s="88"/>
      <c r="AC65" s="88"/>
      <c r="AD65" s="88"/>
      <c r="AE65" s="88"/>
    </row>
    <row r="66" spans="2:31" s="81" customFormat="1" ht="23.25" customHeight="1">
      <c r="B66" s="36" t="s">
        <v>49</v>
      </c>
      <c r="C66" s="41">
        <v>103000000</v>
      </c>
      <c r="D66" s="34">
        <v>25000000</v>
      </c>
      <c r="E66" s="34">
        <v>22000000</v>
      </c>
      <c r="F66" s="32">
        <v>106000000</v>
      </c>
      <c r="G66" s="34">
        <v>0</v>
      </c>
      <c r="H66" s="77"/>
      <c r="I66" s="34">
        <v>0</v>
      </c>
      <c r="J66" s="34">
        <v>750594.42</v>
      </c>
      <c r="K66" s="34">
        <v>750594.42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V66" s="88"/>
      <c r="W66" s="88"/>
      <c r="X66" s="88"/>
      <c r="Y66" s="88"/>
      <c r="Z66" s="88"/>
      <c r="AA66" s="88"/>
      <c r="AB66" s="88"/>
      <c r="AC66" s="88"/>
      <c r="AD66" s="88"/>
      <c r="AE66" s="88"/>
    </row>
    <row r="67" spans="2:31" s="81" customFormat="1" ht="23.25" customHeight="1">
      <c r="B67" s="36" t="s">
        <v>53</v>
      </c>
      <c r="C67" s="41">
        <v>106000000</v>
      </c>
      <c r="D67" s="34">
        <v>0</v>
      </c>
      <c r="E67" s="34">
        <v>0</v>
      </c>
      <c r="F67" s="32">
        <v>106000000</v>
      </c>
      <c r="G67" s="34">
        <v>0</v>
      </c>
      <c r="H67" s="77"/>
      <c r="I67" s="34">
        <v>0</v>
      </c>
      <c r="J67" s="34">
        <v>539719.7</v>
      </c>
      <c r="K67" s="34">
        <v>539719.7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V67" s="88"/>
      <c r="W67" s="88"/>
      <c r="X67" s="88"/>
      <c r="Y67" s="88"/>
      <c r="Z67" s="88"/>
      <c r="AA67" s="88"/>
      <c r="AB67" s="88"/>
      <c r="AC67" s="88"/>
      <c r="AD67" s="88"/>
      <c r="AE67" s="88"/>
    </row>
    <row r="68" spans="2:19" s="4" customFormat="1" ht="23.25" customHeight="1">
      <c r="B68" s="44" t="s">
        <v>21</v>
      </c>
      <c r="C68" s="32" t="s">
        <v>18</v>
      </c>
      <c r="D68" s="32">
        <v>55000000</v>
      </c>
      <c r="E68" s="32">
        <v>52000000</v>
      </c>
      <c r="F68" s="32">
        <v>106000000</v>
      </c>
      <c r="G68" s="32">
        <f>G61</f>
        <v>0</v>
      </c>
      <c r="H68" s="32"/>
      <c r="I68" s="32">
        <f>I61</f>
        <v>0</v>
      </c>
      <c r="J68" s="32">
        <f>J15+J25+J35+J46+J53+J57</f>
        <v>3993173.74</v>
      </c>
      <c r="K68" s="32">
        <f>K15+K25+K35+K46+K53+K57</f>
        <v>3993173.74</v>
      </c>
      <c r="L68" s="32">
        <f>L61</f>
        <v>0</v>
      </c>
      <c r="M68" s="32">
        <f>M61</f>
        <v>0</v>
      </c>
      <c r="N68" s="32">
        <v>0</v>
      </c>
      <c r="O68" s="32">
        <f>O61</f>
        <v>0</v>
      </c>
      <c r="P68" s="32">
        <f>P61</f>
        <v>0</v>
      </c>
      <c r="Q68" s="32">
        <v>0</v>
      </c>
      <c r="R68" s="32">
        <f>R61</f>
        <v>0</v>
      </c>
      <c r="S68" s="32">
        <v>0</v>
      </c>
    </row>
    <row r="69" spans="2:19" s="4" customFormat="1" ht="36" customHeight="1">
      <c r="B69" s="45" t="s">
        <v>23</v>
      </c>
      <c r="C69" s="34" t="s">
        <v>22</v>
      </c>
      <c r="D69" s="34">
        <v>0</v>
      </c>
      <c r="E69" s="34">
        <v>0</v>
      </c>
      <c r="F69" s="34">
        <v>0</v>
      </c>
      <c r="G69" s="34">
        <v>0</v>
      </c>
      <c r="H69" s="35"/>
      <c r="I69" s="32" t="s">
        <v>22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2" t="s">
        <v>22</v>
      </c>
      <c r="P69" s="34">
        <v>0</v>
      </c>
      <c r="Q69" s="34">
        <v>0</v>
      </c>
      <c r="R69" s="34">
        <v>0</v>
      </c>
      <c r="S69" s="34">
        <v>0</v>
      </c>
    </row>
    <row r="70" spans="2:19" ht="23.25" customHeight="1">
      <c r="B70" s="28" t="s">
        <v>24</v>
      </c>
      <c r="C70" s="46"/>
      <c r="D70" s="29"/>
      <c r="E70" s="29"/>
      <c r="F70" s="29"/>
      <c r="G70" s="29"/>
      <c r="H70" s="30"/>
      <c r="I70" s="29"/>
      <c r="J70" s="29"/>
      <c r="K70" s="29"/>
      <c r="L70" s="29"/>
      <c r="M70" s="29"/>
      <c r="N70" s="30"/>
      <c r="O70" s="29"/>
      <c r="P70" s="29"/>
      <c r="Q70" s="29"/>
      <c r="R70" s="29"/>
      <c r="S70" s="29"/>
    </row>
    <row r="71" spans="2:19" ht="23.25" customHeight="1">
      <c r="B71" s="28" t="s">
        <v>25</v>
      </c>
      <c r="C71" s="29"/>
      <c r="D71" s="29"/>
      <c r="E71" s="29"/>
      <c r="F71" s="29"/>
      <c r="G71" s="29"/>
      <c r="H71" s="30"/>
      <c r="I71" s="29"/>
      <c r="J71" s="29"/>
      <c r="K71" s="29"/>
      <c r="L71" s="29"/>
      <c r="M71" s="29"/>
      <c r="N71" s="30"/>
      <c r="O71" s="29"/>
      <c r="P71" s="29"/>
      <c r="Q71" s="29"/>
      <c r="R71" s="29"/>
      <c r="S71" s="29"/>
    </row>
    <row r="72" spans="2:19" s="3" customFormat="1" ht="23.25" customHeight="1">
      <c r="B72" s="31" t="s">
        <v>16</v>
      </c>
      <c r="C72" s="47">
        <v>0</v>
      </c>
      <c r="D72" s="47" t="s">
        <v>17</v>
      </c>
      <c r="E72" s="47"/>
      <c r="F72" s="47"/>
      <c r="G72" s="47"/>
      <c r="H72" s="42"/>
      <c r="I72" s="47">
        <v>0</v>
      </c>
      <c r="J72" s="47" t="s">
        <v>17</v>
      </c>
      <c r="K72" s="47" t="s">
        <v>17</v>
      </c>
      <c r="L72" s="48"/>
      <c r="M72" s="48"/>
      <c r="N72" s="43"/>
      <c r="O72" s="48">
        <v>0</v>
      </c>
      <c r="P72" s="48" t="s">
        <v>17</v>
      </c>
      <c r="Q72" s="48" t="s">
        <v>17</v>
      </c>
      <c r="R72" s="48" t="s">
        <v>17</v>
      </c>
      <c r="S72" s="48"/>
    </row>
    <row r="73" spans="2:19" s="3" customFormat="1" ht="18" customHeight="1">
      <c r="B73" s="80" t="s">
        <v>35</v>
      </c>
      <c r="C73" s="32">
        <v>0</v>
      </c>
      <c r="D73" s="75">
        <v>0</v>
      </c>
      <c r="E73" s="75">
        <v>0</v>
      </c>
      <c r="F73" s="32">
        <f>C72+D73-E73</f>
        <v>0</v>
      </c>
      <c r="G73" s="75">
        <v>0</v>
      </c>
      <c r="H73" s="76"/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34">
        <v>0</v>
      </c>
    </row>
    <row r="74" spans="2:19" s="3" customFormat="1" ht="17.25" customHeight="1">
      <c r="B74" s="80" t="s">
        <v>37</v>
      </c>
      <c r="C74" s="32">
        <v>0</v>
      </c>
      <c r="D74" s="75">
        <v>0</v>
      </c>
      <c r="E74" s="75">
        <v>0</v>
      </c>
      <c r="F74" s="32">
        <v>0</v>
      </c>
      <c r="G74" s="75">
        <v>0</v>
      </c>
      <c r="H74" s="76"/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34">
        <v>0</v>
      </c>
    </row>
    <row r="75" spans="2:19" s="3" customFormat="1" ht="17.25" customHeight="1">
      <c r="B75" s="80" t="s">
        <v>38</v>
      </c>
      <c r="C75" s="32">
        <v>0</v>
      </c>
      <c r="D75" s="75">
        <v>0</v>
      </c>
      <c r="E75" s="75">
        <v>0</v>
      </c>
      <c r="F75" s="32">
        <v>0</v>
      </c>
      <c r="G75" s="75">
        <v>0</v>
      </c>
      <c r="H75" s="76"/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0</v>
      </c>
      <c r="R75" s="75">
        <v>0</v>
      </c>
      <c r="S75" s="34">
        <v>0</v>
      </c>
    </row>
    <row r="76" spans="2:19" s="5" customFormat="1" ht="23.25" customHeight="1">
      <c r="B76" s="45" t="s">
        <v>19</v>
      </c>
      <c r="C76" s="47" t="s">
        <v>18</v>
      </c>
      <c r="D76" s="47">
        <v>0</v>
      </c>
      <c r="E76" s="47">
        <v>0</v>
      </c>
      <c r="F76" s="47">
        <v>0</v>
      </c>
      <c r="G76" s="47">
        <v>0</v>
      </c>
      <c r="H76" s="37"/>
      <c r="I76" s="47" t="s">
        <v>18</v>
      </c>
      <c r="J76" s="47">
        <v>0</v>
      </c>
      <c r="K76" s="47">
        <v>0</v>
      </c>
      <c r="L76" s="47">
        <v>0</v>
      </c>
      <c r="M76" s="47">
        <v>0</v>
      </c>
      <c r="N76" s="43">
        <v>0</v>
      </c>
      <c r="O76" s="47" t="s">
        <v>18</v>
      </c>
      <c r="P76" s="47">
        <v>0</v>
      </c>
      <c r="Q76" s="47">
        <v>0</v>
      </c>
      <c r="R76" s="47">
        <v>0</v>
      </c>
      <c r="S76" s="47">
        <v>0</v>
      </c>
    </row>
    <row r="77" spans="2:19" ht="23.25" customHeight="1" thickBot="1">
      <c r="B77" s="28" t="s">
        <v>26</v>
      </c>
      <c r="C77" s="29"/>
      <c r="D77" s="29"/>
      <c r="E77" s="29"/>
      <c r="F77" s="29"/>
      <c r="G77" s="29"/>
      <c r="H77" s="30"/>
      <c r="I77" s="29"/>
      <c r="J77" s="29"/>
      <c r="K77" s="29"/>
      <c r="L77" s="29"/>
      <c r="M77" s="29"/>
      <c r="N77" s="30"/>
      <c r="O77" s="29"/>
      <c r="P77" s="29"/>
      <c r="Q77" s="29"/>
      <c r="R77" s="29"/>
      <c r="S77" s="29"/>
    </row>
    <row r="78" spans="2:19" s="3" customFormat="1" ht="23.25" customHeight="1" thickBot="1">
      <c r="B78" s="31" t="s">
        <v>16</v>
      </c>
      <c r="C78" s="41">
        <v>0</v>
      </c>
      <c r="D78" s="32">
        <v>0</v>
      </c>
      <c r="E78" s="32">
        <v>0</v>
      </c>
      <c r="F78" s="32">
        <v>0</v>
      </c>
      <c r="G78" s="32">
        <v>0</v>
      </c>
      <c r="H78" s="42"/>
      <c r="I78" s="32">
        <v>0</v>
      </c>
      <c r="J78" s="32">
        <v>0</v>
      </c>
      <c r="K78" s="32">
        <v>0</v>
      </c>
      <c r="L78" s="33">
        <v>0</v>
      </c>
      <c r="M78" s="33">
        <v>0</v>
      </c>
      <c r="N78" s="43"/>
      <c r="O78" s="33">
        <v>0</v>
      </c>
      <c r="P78" s="33">
        <v>0</v>
      </c>
      <c r="Q78" s="33">
        <v>0</v>
      </c>
      <c r="R78" s="33">
        <v>0</v>
      </c>
      <c r="S78" s="49">
        <v>0</v>
      </c>
    </row>
    <row r="79" spans="2:19" s="4" customFormat="1" ht="22.5" customHeight="1">
      <c r="B79" s="44" t="s">
        <v>21</v>
      </c>
      <c r="C79" s="32" t="s">
        <v>18</v>
      </c>
      <c r="D79" s="32">
        <v>0</v>
      </c>
      <c r="E79" s="32">
        <v>0</v>
      </c>
      <c r="F79" s="32">
        <v>0</v>
      </c>
      <c r="G79" s="32">
        <v>0</v>
      </c>
      <c r="H79" s="37"/>
      <c r="I79" s="32" t="s">
        <v>18</v>
      </c>
      <c r="J79" s="32">
        <v>0</v>
      </c>
      <c r="K79" s="32">
        <v>0</v>
      </c>
      <c r="L79" s="32">
        <v>0</v>
      </c>
      <c r="M79" s="33">
        <v>0</v>
      </c>
      <c r="N79" s="43"/>
      <c r="O79" s="32" t="s">
        <v>18</v>
      </c>
      <c r="P79" s="33">
        <v>0</v>
      </c>
      <c r="Q79" s="33">
        <v>0</v>
      </c>
      <c r="R79" s="33">
        <v>0</v>
      </c>
      <c r="S79" s="49">
        <v>0</v>
      </c>
    </row>
    <row r="80" spans="2:19" s="4" customFormat="1" ht="35.25" customHeight="1">
      <c r="B80" s="45" t="s">
        <v>23</v>
      </c>
      <c r="C80" s="34" t="s">
        <v>18</v>
      </c>
      <c r="D80" s="34">
        <v>0</v>
      </c>
      <c r="E80" s="34">
        <v>0</v>
      </c>
      <c r="F80" s="34">
        <v>0</v>
      </c>
      <c r="G80" s="34">
        <v>0</v>
      </c>
      <c r="H80" s="35"/>
      <c r="I80" s="34" t="s">
        <v>18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 t="s">
        <v>18</v>
      </c>
      <c r="P80" s="34">
        <v>0</v>
      </c>
      <c r="Q80" s="34">
        <v>0</v>
      </c>
      <c r="R80" s="34">
        <v>0</v>
      </c>
      <c r="S80" s="50">
        <v>0</v>
      </c>
    </row>
    <row r="81" spans="2:19" ht="20.25" customHeight="1">
      <c r="B81" s="28" t="s">
        <v>27</v>
      </c>
      <c r="C81" s="46"/>
      <c r="D81" s="29"/>
      <c r="E81" s="29"/>
      <c r="F81" s="29"/>
      <c r="G81" s="29"/>
      <c r="H81" s="30"/>
      <c r="I81" s="29"/>
      <c r="J81" s="29"/>
      <c r="K81" s="29"/>
      <c r="L81" s="29"/>
      <c r="M81" s="29"/>
      <c r="N81" s="30"/>
      <c r="O81" s="29"/>
      <c r="P81" s="29"/>
      <c r="Q81" s="29"/>
      <c r="R81" s="29"/>
      <c r="S81" s="29"/>
    </row>
    <row r="82" spans="2:19" ht="20.25" customHeight="1">
      <c r="B82" s="28" t="s">
        <v>28</v>
      </c>
      <c r="C82" s="46"/>
      <c r="D82" s="29"/>
      <c r="E82" s="29"/>
      <c r="F82" s="29"/>
      <c r="G82" s="29"/>
      <c r="H82" s="30"/>
      <c r="I82" s="29"/>
      <c r="J82" s="29"/>
      <c r="K82" s="29"/>
      <c r="L82" s="29"/>
      <c r="M82" s="29"/>
      <c r="N82" s="30"/>
      <c r="O82" s="29"/>
      <c r="P82" s="29"/>
      <c r="Q82" s="29"/>
      <c r="R82" s="29"/>
      <c r="S82" s="29"/>
    </row>
    <row r="83" spans="2:19" ht="20.25" customHeight="1">
      <c r="B83" s="31" t="s">
        <v>16</v>
      </c>
      <c r="C83" s="47">
        <v>0</v>
      </c>
      <c r="D83" s="47" t="s">
        <v>17</v>
      </c>
      <c r="E83" s="47"/>
      <c r="F83" s="47"/>
      <c r="G83" s="47"/>
      <c r="H83" s="42"/>
      <c r="I83" s="47">
        <v>0</v>
      </c>
      <c r="J83" s="47">
        <v>0</v>
      </c>
      <c r="K83" s="47">
        <v>0</v>
      </c>
      <c r="L83" s="48">
        <v>0</v>
      </c>
      <c r="M83" s="48">
        <v>0</v>
      </c>
      <c r="N83" s="43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</row>
    <row r="84" spans="2:19" ht="13.5" customHeight="1">
      <c r="B84" s="80" t="s">
        <v>35</v>
      </c>
      <c r="C84" s="32">
        <v>0</v>
      </c>
      <c r="D84" s="34">
        <v>0</v>
      </c>
      <c r="E84" s="34">
        <v>0</v>
      </c>
      <c r="F84" s="32">
        <f>C83+D84-E84</f>
        <v>0</v>
      </c>
      <c r="G84" s="75">
        <v>0</v>
      </c>
      <c r="H84" s="76"/>
      <c r="I84" s="75">
        <v>0</v>
      </c>
      <c r="J84" s="75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34">
        <v>0</v>
      </c>
    </row>
    <row r="85" spans="2:19" ht="14.25" customHeight="1">
      <c r="B85" s="80" t="s">
        <v>37</v>
      </c>
      <c r="C85" s="32">
        <v>0</v>
      </c>
      <c r="D85" s="34">
        <v>0</v>
      </c>
      <c r="E85" s="34">
        <v>0</v>
      </c>
      <c r="F85" s="32">
        <v>0</v>
      </c>
      <c r="G85" s="75">
        <v>0</v>
      </c>
      <c r="H85" s="76"/>
      <c r="I85" s="75">
        <v>0</v>
      </c>
      <c r="J85" s="75">
        <v>0</v>
      </c>
      <c r="K85" s="75">
        <v>0</v>
      </c>
      <c r="L85" s="75">
        <v>0</v>
      </c>
      <c r="M85" s="75">
        <v>0</v>
      </c>
      <c r="N85" s="75">
        <v>0</v>
      </c>
      <c r="O85" s="75">
        <v>0</v>
      </c>
      <c r="P85" s="75">
        <v>0</v>
      </c>
      <c r="Q85" s="75">
        <v>0</v>
      </c>
      <c r="R85" s="75">
        <v>0</v>
      </c>
      <c r="S85" s="34">
        <v>0</v>
      </c>
    </row>
    <row r="86" spans="2:19" ht="20.25" customHeight="1">
      <c r="B86" s="45" t="s">
        <v>19</v>
      </c>
      <c r="C86" s="47">
        <v>0</v>
      </c>
      <c r="D86" s="47">
        <v>0</v>
      </c>
      <c r="E86" s="47">
        <v>0</v>
      </c>
      <c r="F86" s="47">
        <v>0</v>
      </c>
      <c r="G86" s="47">
        <v>0</v>
      </c>
      <c r="H86" s="37"/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3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</row>
    <row r="87" spans="2:19" ht="23.25" customHeight="1">
      <c r="B87" s="28" t="s">
        <v>29</v>
      </c>
      <c r="C87" s="29"/>
      <c r="D87" s="29"/>
      <c r="E87" s="29"/>
      <c r="F87" s="29"/>
      <c r="G87" s="29"/>
      <c r="H87" s="30"/>
      <c r="I87" s="29"/>
      <c r="J87" s="29"/>
      <c r="K87" s="29"/>
      <c r="L87" s="29"/>
      <c r="M87" s="29"/>
      <c r="N87" s="30"/>
      <c r="O87" s="29"/>
      <c r="P87" s="29"/>
      <c r="Q87" s="29"/>
      <c r="R87" s="29"/>
      <c r="S87" s="29"/>
    </row>
    <row r="88" spans="2:19" s="3" customFormat="1" ht="23.25" customHeight="1">
      <c r="B88" s="31" t="s">
        <v>16</v>
      </c>
      <c r="C88" s="41">
        <v>0</v>
      </c>
      <c r="D88" s="32"/>
      <c r="E88" s="32"/>
      <c r="F88" s="32"/>
      <c r="G88" s="32"/>
      <c r="H88" s="42"/>
      <c r="I88" s="32">
        <v>0</v>
      </c>
      <c r="J88" s="32">
        <v>0</v>
      </c>
      <c r="K88" s="32">
        <v>0</v>
      </c>
      <c r="L88" s="33">
        <v>0</v>
      </c>
      <c r="M88" s="33">
        <v>0</v>
      </c>
      <c r="N88" s="4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</row>
    <row r="89" spans="2:19" s="3" customFormat="1" ht="19.5" customHeight="1">
      <c r="B89" s="80" t="s">
        <v>35</v>
      </c>
      <c r="C89" s="32">
        <v>0</v>
      </c>
      <c r="D89" s="75">
        <v>0</v>
      </c>
      <c r="E89" s="75">
        <v>0</v>
      </c>
      <c r="F89" s="32">
        <f>C88+D89-E89</f>
        <v>0</v>
      </c>
      <c r="G89" s="75">
        <v>0</v>
      </c>
      <c r="H89" s="76"/>
      <c r="I89" s="75">
        <v>0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  <c r="P89" s="75">
        <v>0</v>
      </c>
      <c r="Q89" s="75">
        <v>0</v>
      </c>
      <c r="R89" s="75">
        <v>0</v>
      </c>
      <c r="S89" s="34">
        <v>0</v>
      </c>
    </row>
    <row r="90" spans="2:19" s="3" customFormat="1" ht="19.5" customHeight="1">
      <c r="B90" s="80" t="s">
        <v>37</v>
      </c>
      <c r="C90" s="32">
        <v>0</v>
      </c>
      <c r="D90" s="75">
        <v>0</v>
      </c>
      <c r="E90" s="75">
        <v>0</v>
      </c>
      <c r="F90" s="32">
        <v>0</v>
      </c>
      <c r="G90" s="75">
        <v>0</v>
      </c>
      <c r="H90" s="76"/>
      <c r="I90" s="75">
        <v>0</v>
      </c>
      <c r="J90" s="75">
        <v>0</v>
      </c>
      <c r="K90" s="75">
        <v>0</v>
      </c>
      <c r="L90" s="75">
        <v>0</v>
      </c>
      <c r="M90" s="75">
        <v>0</v>
      </c>
      <c r="N90" s="75">
        <v>0</v>
      </c>
      <c r="O90" s="75">
        <v>0</v>
      </c>
      <c r="P90" s="75">
        <v>0</v>
      </c>
      <c r="Q90" s="75">
        <v>0</v>
      </c>
      <c r="R90" s="75">
        <v>0</v>
      </c>
      <c r="S90" s="34">
        <v>0</v>
      </c>
    </row>
    <row r="91" spans="2:19" s="4" customFormat="1" ht="23.25" customHeight="1">
      <c r="B91" s="44" t="s">
        <v>21</v>
      </c>
      <c r="C91" s="32" t="s">
        <v>22</v>
      </c>
      <c r="D91" s="32">
        <v>0</v>
      </c>
      <c r="E91" s="32">
        <v>0</v>
      </c>
      <c r="F91" s="32">
        <v>0</v>
      </c>
      <c r="G91" s="32">
        <v>0</v>
      </c>
      <c r="H91" s="32"/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</row>
    <row r="92" spans="2:19" s="4" customFormat="1" ht="32.25" customHeight="1">
      <c r="B92" s="45" t="s">
        <v>23</v>
      </c>
      <c r="C92" s="34" t="s">
        <v>18</v>
      </c>
      <c r="D92" s="34">
        <v>0</v>
      </c>
      <c r="E92" s="34">
        <v>0</v>
      </c>
      <c r="F92" s="34">
        <v>0</v>
      </c>
      <c r="G92" s="34">
        <v>0</v>
      </c>
      <c r="H92" s="35"/>
      <c r="I92" s="34" t="s">
        <v>18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 t="s">
        <v>18</v>
      </c>
      <c r="P92" s="34">
        <v>0</v>
      </c>
      <c r="Q92" s="34">
        <v>0</v>
      </c>
      <c r="R92" s="34">
        <v>0</v>
      </c>
      <c r="S92" s="34">
        <v>0</v>
      </c>
    </row>
    <row r="93" spans="2:19" ht="23.25" customHeight="1">
      <c r="B93" s="28" t="s">
        <v>30</v>
      </c>
      <c r="C93" s="29"/>
      <c r="D93" s="29"/>
      <c r="E93" s="29"/>
      <c r="F93" s="29"/>
      <c r="G93" s="29"/>
      <c r="H93" s="30"/>
      <c r="I93" s="29"/>
      <c r="J93" s="29"/>
      <c r="K93" s="29"/>
      <c r="L93" s="29"/>
      <c r="M93" s="29"/>
      <c r="N93" s="30"/>
      <c r="O93" s="29"/>
      <c r="P93" s="29"/>
      <c r="Q93" s="29"/>
      <c r="R93" s="29"/>
      <c r="S93" s="29"/>
    </row>
    <row r="94" spans="2:19" s="7" customFormat="1" ht="23.25" customHeight="1">
      <c r="B94" s="31" t="s">
        <v>16</v>
      </c>
      <c r="C94" s="82">
        <f>C60</f>
        <v>103000000</v>
      </c>
      <c r="D94" s="51"/>
      <c r="E94" s="51"/>
      <c r="F94" s="41"/>
      <c r="G94" s="41"/>
      <c r="H94" s="52"/>
      <c r="I94" s="79">
        <v>0</v>
      </c>
      <c r="J94" s="41">
        <v>0</v>
      </c>
      <c r="K94" s="41">
        <v>0</v>
      </c>
      <c r="L94" s="41">
        <v>0</v>
      </c>
      <c r="M94" s="41">
        <v>0</v>
      </c>
      <c r="N94" s="52">
        <v>0</v>
      </c>
      <c r="O94" s="79">
        <v>0</v>
      </c>
      <c r="P94" s="41">
        <v>0</v>
      </c>
      <c r="Q94" s="41">
        <v>0</v>
      </c>
      <c r="R94" s="41">
        <v>0</v>
      </c>
      <c r="S94" s="41">
        <v>0</v>
      </c>
    </row>
    <row r="95" spans="2:19" s="7" customFormat="1" ht="23.25" customHeight="1">
      <c r="B95" s="89" t="s">
        <v>35</v>
      </c>
      <c r="C95" s="82">
        <v>103000000</v>
      </c>
      <c r="D95" s="51">
        <v>0</v>
      </c>
      <c r="E95" s="51">
        <v>0</v>
      </c>
      <c r="F95" s="41">
        <v>103000000</v>
      </c>
      <c r="G95" s="41">
        <v>0</v>
      </c>
      <c r="H95" s="52"/>
      <c r="I95" s="79">
        <v>0</v>
      </c>
      <c r="J95" s="41">
        <v>0</v>
      </c>
      <c r="K95" s="41">
        <v>0</v>
      </c>
      <c r="L95" s="41">
        <v>0</v>
      </c>
      <c r="M95" s="41">
        <v>0</v>
      </c>
      <c r="N95" s="52">
        <v>0</v>
      </c>
      <c r="O95" s="79">
        <v>0</v>
      </c>
      <c r="P95" s="41">
        <v>0</v>
      </c>
      <c r="Q95" s="41">
        <v>0</v>
      </c>
      <c r="R95" s="41">
        <v>0</v>
      </c>
      <c r="S95" s="41">
        <v>0</v>
      </c>
    </row>
    <row r="96" spans="2:19" s="7" customFormat="1" ht="23.25" customHeight="1">
      <c r="B96" s="89" t="s">
        <v>37</v>
      </c>
      <c r="C96" s="82">
        <v>103000000</v>
      </c>
      <c r="D96" s="51">
        <v>0</v>
      </c>
      <c r="E96" s="51">
        <v>0</v>
      </c>
      <c r="F96" s="41">
        <v>103000000</v>
      </c>
      <c r="G96" s="41">
        <v>0</v>
      </c>
      <c r="H96" s="52"/>
      <c r="I96" s="79">
        <v>0</v>
      </c>
      <c r="J96" s="41">
        <v>699402.13</v>
      </c>
      <c r="K96" s="41">
        <v>699402.13</v>
      </c>
      <c r="L96" s="41">
        <v>0</v>
      </c>
      <c r="M96" s="41">
        <v>0</v>
      </c>
      <c r="N96" s="52">
        <v>0</v>
      </c>
      <c r="O96" s="79">
        <v>0</v>
      </c>
      <c r="P96" s="41">
        <v>0</v>
      </c>
      <c r="Q96" s="41">
        <v>0</v>
      </c>
      <c r="R96" s="41">
        <v>0</v>
      </c>
      <c r="S96" s="41">
        <v>0</v>
      </c>
    </row>
    <row r="97" spans="2:19" s="7" customFormat="1" ht="23.25" customHeight="1">
      <c r="B97" s="89" t="s">
        <v>38</v>
      </c>
      <c r="C97" s="82">
        <v>103000000</v>
      </c>
      <c r="D97" s="51">
        <v>0</v>
      </c>
      <c r="E97" s="51">
        <v>0</v>
      </c>
      <c r="F97" s="41">
        <v>103000000</v>
      </c>
      <c r="G97" s="41">
        <v>0</v>
      </c>
      <c r="H97" s="52"/>
      <c r="I97" s="79">
        <v>0</v>
      </c>
      <c r="J97" s="41">
        <v>631718.04</v>
      </c>
      <c r="K97" s="41">
        <v>631718.04</v>
      </c>
      <c r="L97" s="41">
        <v>0</v>
      </c>
      <c r="M97" s="41">
        <v>0</v>
      </c>
      <c r="N97" s="52">
        <v>0</v>
      </c>
      <c r="O97" s="79">
        <v>0</v>
      </c>
      <c r="P97" s="41">
        <v>0</v>
      </c>
      <c r="Q97" s="41">
        <v>0</v>
      </c>
      <c r="R97" s="41">
        <v>0</v>
      </c>
      <c r="S97" s="41">
        <v>0</v>
      </c>
    </row>
    <row r="98" spans="2:19" s="7" customFormat="1" ht="23.25" customHeight="1">
      <c r="B98" s="89" t="s">
        <v>47</v>
      </c>
      <c r="C98" s="82">
        <v>103000000</v>
      </c>
      <c r="D98" s="51">
        <v>30000000</v>
      </c>
      <c r="E98" s="51">
        <v>30000000</v>
      </c>
      <c r="F98" s="41">
        <v>103000000</v>
      </c>
      <c r="G98" s="41">
        <v>0</v>
      </c>
      <c r="H98" s="52"/>
      <c r="I98" s="79">
        <v>0</v>
      </c>
      <c r="J98" s="41">
        <v>879180.21</v>
      </c>
      <c r="K98" s="41">
        <v>879180.21</v>
      </c>
      <c r="L98" s="41">
        <v>0</v>
      </c>
      <c r="M98" s="41">
        <v>0</v>
      </c>
      <c r="N98" s="52">
        <v>0</v>
      </c>
      <c r="O98" s="79">
        <v>0</v>
      </c>
      <c r="P98" s="41">
        <v>0</v>
      </c>
      <c r="Q98" s="41">
        <v>0</v>
      </c>
      <c r="R98" s="41">
        <v>0</v>
      </c>
      <c r="S98" s="41">
        <v>0</v>
      </c>
    </row>
    <row r="99" spans="2:19" s="7" customFormat="1" ht="23.25" customHeight="1">
      <c r="B99" s="89" t="s">
        <v>48</v>
      </c>
      <c r="C99" s="82">
        <v>103000000</v>
      </c>
      <c r="D99" s="51">
        <v>0</v>
      </c>
      <c r="E99" s="51">
        <v>0</v>
      </c>
      <c r="F99" s="41">
        <v>103000000</v>
      </c>
      <c r="G99" s="41">
        <v>0</v>
      </c>
      <c r="H99" s="52"/>
      <c r="I99" s="79">
        <v>0</v>
      </c>
      <c r="J99" s="41">
        <v>492559.24</v>
      </c>
      <c r="K99" s="41">
        <v>492559.24</v>
      </c>
      <c r="L99" s="41">
        <v>0</v>
      </c>
      <c r="M99" s="41">
        <v>0</v>
      </c>
      <c r="N99" s="52">
        <v>0</v>
      </c>
      <c r="O99" s="79">
        <v>0</v>
      </c>
      <c r="P99" s="41">
        <v>0</v>
      </c>
      <c r="Q99" s="41">
        <v>0</v>
      </c>
      <c r="R99" s="41">
        <v>0</v>
      </c>
      <c r="S99" s="41">
        <v>0</v>
      </c>
    </row>
    <row r="100" spans="2:19" s="7" customFormat="1" ht="23.25" customHeight="1">
      <c r="B100" s="89" t="s">
        <v>49</v>
      </c>
      <c r="C100" s="82">
        <v>103000000</v>
      </c>
      <c r="D100" s="51">
        <v>25000000</v>
      </c>
      <c r="E100" s="51">
        <v>22000000</v>
      </c>
      <c r="F100" s="41">
        <v>106000000</v>
      </c>
      <c r="G100" s="41">
        <v>0</v>
      </c>
      <c r="H100" s="52"/>
      <c r="I100" s="79">
        <v>0</v>
      </c>
      <c r="J100" s="41">
        <v>750594.42</v>
      </c>
      <c r="K100" s="41">
        <v>750594.42</v>
      </c>
      <c r="L100" s="41">
        <v>0</v>
      </c>
      <c r="M100" s="41">
        <v>0</v>
      </c>
      <c r="N100" s="52">
        <v>0</v>
      </c>
      <c r="O100" s="79">
        <v>0</v>
      </c>
      <c r="P100" s="41">
        <v>0</v>
      </c>
      <c r="Q100" s="41">
        <v>0</v>
      </c>
      <c r="R100" s="41">
        <v>0</v>
      </c>
      <c r="S100" s="41">
        <v>0</v>
      </c>
    </row>
    <row r="101" spans="2:19" s="7" customFormat="1" ht="23.25" customHeight="1">
      <c r="B101" s="89" t="s">
        <v>53</v>
      </c>
      <c r="C101" s="82">
        <v>106000000</v>
      </c>
      <c r="D101" s="51">
        <v>0</v>
      </c>
      <c r="E101" s="51">
        <v>0</v>
      </c>
      <c r="F101" s="41">
        <v>106000000</v>
      </c>
      <c r="G101" s="41">
        <v>0</v>
      </c>
      <c r="H101" s="52"/>
      <c r="I101" s="79">
        <v>0</v>
      </c>
      <c r="J101" s="41">
        <v>539719.7</v>
      </c>
      <c r="K101" s="41">
        <v>539719.7</v>
      </c>
      <c r="L101" s="41">
        <v>0</v>
      </c>
      <c r="M101" s="41">
        <v>0</v>
      </c>
      <c r="N101" s="52">
        <v>0</v>
      </c>
      <c r="O101" s="79">
        <v>0</v>
      </c>
      <c r="P101" s="41">
        <v>0</v>
      </c>
      <c r="Q101" s="41">
        <v>0</v>
      </c>
      <c r="R101" s="41">
        <v>0</v>
      </c>
      <c r="S101" s="41">
        <v>0</v>
      </c>
    </row>
    <row r="102" spans="2:19" s="4" customFormat="1" ht="18" customHeight="1">
      <c r="B102" s="44" t="s">
        <v>21</v>
      </c>
      <c r="C102" s="75" t="s">
        <v>18</v>
      </c>
      <c r="D102" s="78">
        <v>55000000</v>
      </c>
      <c r="E102" s="78">
        <v>52000000</v>
      </c>
      <c r="F102" s="78">
        <v>106000000</v>
      </c>
      <c r="G102" s="78">
        <v>0</v>
      </c>
      <c r="H102" s="78"/>
      <c r="I102" s="78">
        <v>0</v>
      </c>
      <c r="J102" s="78">
        <f>J68</f>
        <v>3993173.74</v>
      </c>
      <c r="K102" s="78">
        <f>K68</f>
        <v>3993173.74</v>
      </c>
      <c r="L102" s="78">
        <v>0</v>
      </c>
      <c r="M102" s="78">
        <v>0</v>
      </c>
      <c r="N102" s="78">
        <v>0</v>
      </c>
      <c r="O102" s="78">
        <v>0</v>
      </c>
      <c r="P102" s="78">
        <v>0</v>
      </c>
      <c r="Q102" s="78">
        <v>0</v>
      </c>
      <c r="R102" s="78">
        <v>0</v>
      </c>
      <c r="S102" s="78">
        <v>0</v>
      </c>
    </row>
    <row r="103" spans="2:19" s="5" customFormat="1" ht="30.75" customHeight="1">
      <c r="B103" s="53" t="s">
        <v>23</v>
      </c>
      <c r="C103" s="54" t="s">
        <v>18</v>
      </c>
      <c r="D103" s="54">
        <v>0</v>
      </c>
      <c r="E103" s="54">
        <v>0</v>
      </c>
      <c r="F103" s="54">
        <v>0</v>
      </c>
      <c r="G103" s="54">
        <v>0</v>
      </c>
      <c r="H103" s="55"/>
      <c r="I103" s="54" t="s">
        <v>18</v>
      </c>
      <c r="J103" s="54">
        <v>0</v>
      </c>
      <c r="K103" s="54" t="s">
        <v>42</v>
      </c>
      <c r="L103" s="54">
        <v>0</v>
      </c>
      <c r="M103" s="54">
        <v>0</v>
      </c>
      <c r="N103" s="54">
        <v>0</v>
      </c>
      <c r="O103" s="54" t="s">
        <v>18</v>
      </c>
      <c r="P103" s="54">
        <v>0</v>
      </c>
      <c r="Q103" s="54">
        <v>0</v>
      </c>
      <c r="R103" s="54">
        <v>0</v>
      </c>
      <c r="S103" s="54">
        <v>0</v>
      </c>
    </row>
    <row r="104" spans="2:19" ht="23.25" customHeight="1">
      <c r="B104" s="28" t="s">
        <v>31</v>
      </c>
      <c r="C104" s="29"/>
      <c r="D104" s="29"/>
      <c r="E104" s="29"/>
      <c r="F104" s="29"/>
      <c r="G104" s="29"/>
      <c r="H104" s="30"/>
      <c r="I104" s="29"/>
      <c r="J104" s="29"/>
      <c r="K104" s="29"/>
      <c r="L104" s="29"/>
      <c r="M104" s="29"/>
      <c r="N104" s="30"/>
      <c r="O104" s="29"/>
      <c r="P104" s="29"/>
      <c r="Q104" s="29"/>
      <c r="R104" s="29"/>
      <c r="S104" s="29"/>
    </row>
    <row r="105" spans="2:19" ht="23.25" customHeight="1">
      <c r="B105" s="28" t="s">
        <v>32</v>
      </c>
      <c r="C105" s="29"/>
      <c r="D105" s="29"/>
      <c r="E105" s="29"/>
      <c r="F105" s="29"/>
      <c r="G105" s="29"/>
      <c r="H105" s="30"/>
      <c r="I105" s="29"/>
      <c r="J105" s="29"/>
      <c r="K105" s="29"/>
      <c r="L105" s="29"/>
      <c r="M105" s="29"/>
      <c r="N105" s="30"/>
      <c r="O105" s="29"/>
      <c r="P105" s="29"/>
      <c r="Q105" s="29"/>
      <c r="R105" s="29"/>
      <c r="S105" s="29"/>
    </row>
    <row r="106" spans="2:19" ht="23.25" customHeight="1">
      <c r="B106" s="56" t="s">
        <v>16</v>
      </c>
      <c r="C106" s="57">
        <v>0</v>
      </c>
      <c r="D106" s="57" t="s">
        <v>17</v>
      </c>
      <c r="E106" s="57"/>
      <c r="F106" s="57"/>
      <c r="G106" s="57"/>
      <c r="H106" s="58"/>
      <c r="I106" s="57">
        <v>0</v>
      </c>
      <c r="J106" s="57">
        <v>0</v>
      </c>
      <c r="K106" s="57">
        <v>0</v>
      </c>
      <c r="L106" s="59">
        <v>0</v>
      </c>
      <c r="M106" s="59">
        <v>0</v>
      </c>
      <c r="N106" s="60">
        <v>0</v>
      </c>
      <c r="O106" s="59">
        <v>0</v>
      </c>
      <c r="P106" s="59">
        <v>0</v>
      </c>
      <c r="Q106" s="59">
        <v>0</v>
      </c>
      <c r="R106" s="59">
        <v>0</v>
      </c>
      <c r="S106" s="59">
        <v>0</v>
      </c>
    </row>
    <row r="107" spans="2:19" ht="17.25" customHeight="1">
      <c r="B107" s="80" t="s">
        <v>35</v>
      </c>
      <c r="C107" s="32">
        <v>0</v>
      </c>
      <c r="D107" s="75">
        <v>0</v>
      </c>
      <c r="E107" s="32">
        <v>0</v>
      </c>
      <c r="F107" s="75">
        <f>C106+D107-E107</f>
        <v>0</v>
      </c>
      <c r="G107" s="75">
        <v>0</v>
      </c>
      <c r="H107" s="76"/>
      <c r="I107" s="75">
        <v>0</v>
      </c>
      <c r="J107" s="75">
        <v>0</v>
      </c>
      <c r="K107" s="75">
        <v>0</v>
      </c>
      <c r="L107" s="75">
        <v>0</v>
      </c>
      <c r="M107" s="75">
        <v>0</v>
      </c>
      <c r="N107" s="75">
        <v>0</v>
      </c>
      <c r="O107" s="75">
        <v>0</v>
      </c>
      <c r="P107" s="75">
        <v>0</v>
      </c>
      <c r="Q107" s="75">
        <v>0</v>
      </c>
      <c r="R107" s="75">
        <v>0</v>
      </c>
      <c r="S107" s="34">
        <v>0</v>
      </c>
    </row>
    <row r="108" spans="2:19" ht="18" customHeight="1">
      <c r="B108" s="80" t="s">
        <v>37</v>
      </c>
      <c r="C108" s="32">
        <v>0</v>
      </c>
      <c r="D108" s="75">
        <v>0</v>
      </c>
      <c r="E108" s="32">
        <v>0</v>
      </c>
      <c r="F108" s="75">
        <v>0</v>
      </c>
      <c r="G108" s="75">
        <v>0</v>
      </c>
      <c r="H108" s="76"/>
      <c r="I108" s="75">
        <v>0</v>
      </c>
      <c r="J108" s="75">
        <v>0</v>
      </c>
      <c r="K108" s="75">
        <v>0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0</v>
      </c>
      <c r="S108" s="34">
        <v>0</v>
      </c>
    </row>
    <row r="109" spans="2:19" ht="19.5" customHeight="1">
      <c r="B109" s="80" t="s">
        <v>38</v>
      </c>
      <c r="C109" s="32">
        <v>0</v>
      </c>
      <c r="D109" s="75">
        <v>0</v>
      </c>
      <c r="E109" s="32">
        <v>0</v>
      </c>
      <c r="F109" s="75">
        <v>0</v>
      </c>
      <c r="G109" s="75">
        <v>0</v>
      </c>
      <c r="H109" s="76"/>
      <c r="I109" s="75">
        <v>0</v>
      </c>
      <c r="J109" s="75">
        <v>0</v>
      </c>
      <c r="K109" s="75">
        <v>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34">
        <v>0</v>
      </c>
    </row>
    <row r="110" spans="2:19" ht="23.25" customHeight="1">
      <c r="B110" s="53" t="s">
        <v>19</v>
      </c>
      <c r="C110" s="57">
        <v>0</v>
      </c>
      <c r="D110" s="57">
        <v>0</v>
      </c>
      <c r="E110" s="57">
        <v>0</v>
      </c>
      <c r="F110" s="57">
        <v>0</v>
      </c>
      <c r="G110" s="57">
        <v>0</v>
      </c>
      <c r="H110" s="61"/>
      <c r="I110" s="57">
        <v>0</v>
      </c>
      <c r="J110" s="57">
        <v>0</v>
      </c>
      <c r="K110" s="57">
        <v>0</v>
      </c>
      <c r="L110" s="57">
        <v>0</v>
      </c>
      <c r="M110" s="57">
        <v>0</v>
      </c>
      <c r="N110" s="60">
        <v>0</v>
      </c>
      <c r="O110" s="57">
        <v>0</v>
      </c>
      <c r="P110" s="57">
        <v>0</v>
      </c>
      <c r="Q110" s="57">
        <v>0</v>
      </c>
      <c r="R110" s="57">
        <v>0</v>
      </c>
      <c r="S110" s="57">
        <v>0</v>
      </c>
    </row>
    <row r="111" spans="2:19" ht="23.25" customHeight="1">
      <c r="B111" s="28" t="s">
        <v>33</v>
      </c>
      <c r="C111" s="46"/>
      <c r="D111" s="46"/>
      <c r="E111" s="29"/>
      <c r="F111" s="29"/>
      <c r="G111" s="29"/>
      <c r="H111" s="30"/>
      <c r="I111" s="29"/>
      <c r="J111" s="29"/>
      <c r="K111" s="29"/>
      <c r="L111" s="29"/>
      <c r="M111" s="29"/>
      <c r="N111" s="30"/>
      <c r="O111" s="29"/>
      <c r="P111" s="29"/>
      <c r="Q111" s="29"/>
      <c r="R111" s="29"/>
      <c r="S111" s="29"/>
    </row>
    <row r="112" spans="2:19" s="8" customFormat="1" ht="23.25" customHeight="1">
      <c r="B112" s="31" t="s">
        <v>16</v>
      </c>
      <c r="C112" s="31">
        <v>0</v>
      </c>
      <c r="D112" s="31"/>
      <c r="E112" s="31"/>
      <c r="F112" s="31">
        <v>0</v>
      </c>
      <c r="G112" s="31"/>
      <c r="H112" s="62"/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62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</row>
    <row r="113" spans="2:19" s="9" customFormat="1" ht="17.25" customHeight="1">
      <c r="B113" s="63" t="s">
        <v>21</v>
      </c>
      <c r="C113" s="64" t="s">
        <v>22</v>
      </c>
      <c r="D113" s="65">
        <v>0</v>
      </c>
      <c r="E113" s="65">
        <v>0</v>
      </c>
      <c r="F113" s="65">
        <v>0</v>
      </c>
      <c r="G113" s="65">
        <v>0</v>
      </c>
      <c r="H113" s="66"/>
      <c r="I113" s="64" t="s">
        <v>22</v>
      </c>
      <c r="J113" s="65">
        <v>0</v>
      </c>
      <c r="K113" s="65">
        <v>0</v>
      </c>
      <c r="L113" s="65">
        <v>0</v>
      </c>
      <c r="M113" s="65">
        <v>0</v>
      </c>
      <c r="N113" s="67">
        <v>0</v>
      </c>
      <c r="O113" s="64" t="s">
        <v>22</v>
      </c>
      <c r="P113" s="65">
        <v>0</v>
      </c>
      <c r="Q113" s="65">
        <v>0</v>
      </c>
      <c r="R113" s="65">
        <v>0</v>
      </c>
      <c r="S113" s="65">
        <v>0</v>
      </c>
    </row>
    <row r="114" spans="2:19" s="9" customFormat="1" ht="32.25" customHeight="1">
      <c r="B114" s="53" t="s">
        <v>23</v>
      </c>
      <c r="C114" s="54" t="s">
        <v>18</v>
      </c>
      <c r="D114" s="84">
        <v>0</v>
      </c>
      <c r="E114" s="84">
        <v>0</v>
      </c>
      <c r="F114" s="84">
        <v>0</v>
      </c>
      <c r="G114" s="84">
        <v>0</v>
      </c>
      <c r="H114" s="55"/>
      <c r="I114" s="54" t="s">
        <v>18</v>
      </c>
      <c r="J114" s="84">
        <v>0</v>
      </c>
      <c r="K114" s="84">
        <v>0</v>
      </c>
      <c r="L114" s="84">
        <v>0</v>
      </c>
      <c r="M114" s="84">
        <v>0</v>
      </c>
      <c r="N114" s="54">
        <v>0</v>
      </c>
      <c r="O114" s="54" t="s">
        <v>18</v>
      </c>
      <c r="P114" s="84">
        <v>0</v>
      </c>
      <c r="Q114" s="84">
        <v>0</v>
      </c>
      <c r="R114" s="84">
        <v>0</v>
      </c>
      <c r="S114" s="84">
        <v>0</v>
      </c>
    </row>
    <row r="115" spans="2:19" ht="27" customHeight="1">
      <c r="B115" s="28" t="s">
        <v>34</v>
      </c>
      <c r="C115" s="29"/>
      <c r="D115" s="29"/>
      <c r="E115" s="29"/>
      <c r="F115" s="29"/>
      <c r="G115" s="29"/>
      <c r="H115" s="30"/>
      <c r="I115" s="29"/>
      <c r="J115" s="29"/>
      <c r="K115" s="29"/>
      <c r="L115" s="29"/>
      <c r="M115" s="29"/>
      <c r="N115" s="30"/>
      <c r="O115" s="29"/>
      <c r="P115" s="29"/>
      <c r="Q115" s="29"/>
      <c r="R115" s="29"/>
      <c r="S115" s="29"/>
    </row>
    <row r="116" spans="2:19" s="7" customFormat="1" ht="27" customHeight="1">
      <c r="B116" s="31" t="s">
        <v>16</v>
      </c>
      <c r="C116" s="32">
        <f>C94+C112</f>
        <v>103000000</v>
      </c>
      <c r="D116" s="32"/>
      <c r="E116" s="32"/>
      <c r="F116" s="32"/>
      <c r="G116" s="32">
        <v>0</v>
      </c>
      <c r="H116" s="43"/>
      <c r="I116" s="32"/>
      <c r="J116" s="32">
        <v>0</v>
      </c>
      <c r="K116" s="32">
        <v>0</v>
      </c>
      <c r="L116" s="32">
        <v>0</v>
      </c>
      <c r="M116" s="32">
        <v>0</v>
      </c>
      <c r="N116" s="43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</row>
    <row r="117" spans="2:19" s="7" customFormat="1" ht="27" customHeight="1">
      <c r="B117" s="36" t="s">
        <v>35</v>
      </c>
      <c r="C117" s="32">
        <f>C116</f>
        <v>103000000</v>
      </c>
      <c r="D117" s="34">
        <v>0</v>
      </c>
      <c r="E117" s="34">
        <v>0</v>
      </c>
      <c r="F117" s="32">
        <f>C117+D117-E117</f>
        <v>103000000</v>
      </c>
      <c r="G117" s="34">
        <f aca="true" t="shared" si="0" ref="G117:S117">G113</f>
        <v>0</v>
      </c>
      <c r="H117" s="77"/>
      <c r="I117" s="34">
        <v>0</v>
      </c>
      <c r="J117" s="34">
        <f>J61</f>
        <v>0</v>
      </c>
      <c r="K117" s="34">
        <f>K61</f>
        <v>0</v>
      </c>
      <c r="L117" s="34">
        <f t="shared" si="0"/>
        <v>0</v>
      </c>
      <c r="M117" s="34">
        <f t="shared" si="0"/>
        <v>0</v>
      </c>
      <c r="N117" s="34">
        <f t="shared" si="0"/>
        <v>0</v>
      </c>
      <c r="O117" s="34" t="str">
        <f t="shared" si="0"/>
        <v>Х</v>
      </c>
      <c r="P117" s="34">
        <f t="shared" si="0"/>
        <v>0</v>
      </c>
      <c r="Q117" s="34">
        <f t="shared" si="0"/>
        <v>0</v>
      </c>
      <c r="R117" s="34">
        <f t="shared" si="0"/>
        <v>0</v>
      </c>
      <c r="S117" s="34">
        <f t="shared" si="0"/>
        <v>0</v>
      </c>
    </row>
    <row r="118" spans="2:19" s="7" customFormat="1" ht="27" customHeight="1">
      <c r="B118" s="36" t="s">
        <v>37</v>
      </c>
      <c r="C118" s="32">
        <v>103000000</v>
      </c>
      <c r="D118" s="34">
        <v>0</v>
      </c>
      <c r="E118" s="34">
        <v>0</v>
      </c>
      <c r="F118" s="32">
        <v>103000000</v>
      </c>
      <c r="G118" s="34">
        <v>0</v>
      </c>
      <c r="H118" s="77"/>
      <c r="I118" s="34">
        <v>0</v>
      </c>
      <c r="J118" s="34">
        <v>699402.13</v>
      </c>
      <c r="K118" s="34">
        <v>699402.13</v>
      </c>
      <c r="L118" s="34">
        <v>0</v>
      </c>
      <c r="M118" s="34">
        <v>0</v>
      </c>
      <c r="N118" s="34">
        <v>0</v>
      </c>
      <c r="O118" s="34" t="s">
        <v>18</v>
      </c>
      <c r="P118" s="34">
        <v>0</v>
      </c>
      <c r="Q118" s="34">
        <v>0</v>
      </c>
      <c r="R118" s="34">
        <v>0</v>
      </c>
      <c r="S118" s="34">
        <v>0</v>
      </c>
    </row>
    <row r="119" spans="2:19" s="7" customFormat="1" ht="27" customHeight="1">
      <c r="B119" s="36" t="s">
        <v>38</v>
      </c>
      <c r="C119" s="32">
        <v>103000000</v>
      </c>
      <c r="D119" s="34">
        <v>0</v>
      </c>
      <c r="E119" s="34">
        <v>0</v>
      </c>
      <c r="F119" s="32">
        <v>103000000</v>
      </c>
      <c r="G119" s="34">
        <v>0</v>
      </c>
      <c r="H119" s="77"/>
      <c r="I119" s="34">
        <v>0</v>
      </c>
      <c r="J119" s="34">
        <v>631718.04</v>
      </c>
      <c r="K119" s="34">
        <v>631718.04</v>
      </c>
      <c r="L119" s="34">
        <v>0</v>
      </c>
      <c r="M119" s="34">
        <v>0</v>
      </c>
      <c r="N119" s="34">
        <v>0</v>
      </c>
      <c r="O119" s="34" t="s">
        <v>18</v>
      </c>
      <c r="P119" s="34">
        <v>0</v>
      </c>
      <c r="Q119" s="34">
        <v>0</v>
      </c>
      <c r="R119" s="34">
        <v>0</v>
      </c>
      <c r="S119" s="34">
        <v>0</v>
      </c>
    </row>
    <row r="120" spans="2:19" s="7" customFormat="1" ht="27" customHeight="1">
      <c r="B120" s="36" t="s">
        <v>47</v>
      </c>
      <c r="C120" s="32">
        <v>103000000</v>
      </c>
      <c r="D120" s="34">
        <v>30000000</v>
      </c>
      <c r="E120" s="34">
        <v>30000000</v>
      </c>
      <c r="F120" s="32">
        <v>103000000</v>
      </c>
      <c r="G120" s="34">
        <v>0</v>
      </c>
      <c r="H120" s="77"/>
      <c r="I120" s="34">
        <v>0</v>
      </c>
      <c r="J120" s="34">
        <v>879180.21</v>
      </c>
      <c r="K120" s="34">
        <v>879180.21</v>
      </c>
      <c r="L120" s="34">
        <v>0</v>
      </c>
      <c r="M120" s="34">
        <v>0</v>
      </c>
      <c r="N120" s="34">
        <v>0</v>
      </c>
      <c r="O120" s="34" t="s">
        <v>18</v>
      </c>
      <c r="P120" s="34">
        <v>0</v>
      </c>
      <c r="Q120" s="34">
        <v>0</v>
      </c>
      <c r="R120" s="34">
        <v>0</v>
      </c>
      <c r="S120" s="34">
        <v>0</v>
      </c>
    </row>
    <row r="121" spans="2:19" s="7" customFormat="1" ht="27" customHeight="1">
      <c r="B121" s="36" t="s">
        <v>48</v>
      </c>
      <c r="C121" s="32">
        <v>103000000</v>
      </c>
      <c r="D121" s="34">
        <v>0</v>
      </c>
      <c r="E121" s="34">
        <v>0</v>
      </c>
      <c r="F121" s="32">
        <v>103000000</v>
      </c>
      <c r="G121" s="34">
        <v>0</v>
      </c>
      <c r="H121" s="77"/>
      <c r="I121" s="34">
        <v>0</v>
      </c>
      <c r="J121" s="34">
        <v>492559.24</v>
      </c>
      <c r="K121" s="34">
        <v>492559.24</v>
      </c>
      <c r="L121" s="34">
        <v>0</v>
      </c>
      <c r="M121" s="34">
        <v>0</v>
      </c>
      <c r="N121" s="34">
        <v>0</v>
      </c>
      <c r="O121" s="34" t="s">
        <v>18</v>
      </c>
      <c r="P121" s="34">
        <v>0</v>
      </c>
      <c r="Q121" s="34">
        <v>0</v>
      </c>
      <c r="R121" s="34">
        <v>0</v>
      </c>
      <c r="S121" s="34">
        <v>0</v>
      </c>
    </row>
    <row r="122" spans="2:19" s="7" customFormat="1" ht="27" customHeight="1">
      <c r="B122" s="36" t="s">
        <v>49</v>
      </c>
      <c r="C122" s="32">
        <v>103000000</v>
      </c>
      <c r="D122" s="34">
        <v>25000000</v>
      </c>
      <c r="E122" s="34">
        <v>22000000</v>
      </c>
      <c r="F122" s="32">
        <v>106000000</v>
      </c>
      <c r="G122" s="34">
        <v>0</v>
      </c>
      <c r="H122" s="77"/>
      <c r="I122" s="34">
        <v>0</v>
      </c>
      <c r="J122" s="34">
        <v>750594.42</v>
      </c>
      <c r="K122" s="34">
        <v>750594.42</v>
      </c>
      <c r="L122" s="34">
        <v>0</v>
      </c>
      <c r="M122" s="34">
        <v>0</v>
      </c>
      <c r="N122" s="34">
        <v>0</v>
      </c>
      <c r="O122" s="34" t="s">
        <v>18</v>
      </c>
      <c r="P122" s="34">
        <v>0</v>
      </c>
      <c r="Q122" s="34">
        <v>0</v>
      </c>
      <c r="R122" s="34">
        <v>0</v>
      </c>
      <c r="S122" s="34">
        <v>0</v>
      </c>
    </row>
    <row r="123" spans="2:19" s="7" customFormat="1" ht="27" customHeight="1">
      <c r="B123" s="36" t="s">
        <v>53</v>
      </c>
      <c r="C123" s="32">
        <v>106000000</v>
      </c>
      <c r="D123" s="34">
        <v>0</v>
      </c>
      <c r="E123" s="34">
        <v>0</v>
      </c>
      <c r="F123" s="32">
        <v>106000000</v>
      </c>
      <c r="G123" s="34">
        <v>0</v>
      </c>
      <c r="H123" s="77"/>
      <c r="I123" s="34">
        <v>0</v>
      </c>
      <c r="J123" s="34">
        <v>539719.7</v>
      </c>
      <c r="K123" s="34">
        <v>539719.7</v>
      </c>
      <c r="L123" s="34">
        <v>0</v>
      </c>
      <c r="M123" s="34">
        <v>0</v>
      </c>
      <c r="N123" s="34">
        <v>0</v>
      </c>
      <c r="O123" s="34" t="s">
        <v>18</v>
      </c>
      <c r="P123" s="34">
        <v>0</v>
      </c>
      <c r="Q123" s="34">
        <v>0</v>
      </c>
      <c r="R123" s="34">
        <v>0</v>
      </c>
      <c r="S123" s="34">
        <v>0</v>
      </c>
    </row>
    <row r="124" spans="2:19" s="7" customFormat="1" ht="27" customHeight="1">
      <c r="B124" s="44" t="s">
        <v>19</v>
      </c>
      <c r="C124" s="32" t="s">
        <v>18</v>
      </c>
      <c r="D124" s="32">
        <v>55000000</v>
      </c>
      <c r="E124" s="32">
        <f>E102</f>
        <v>52000000</v>
      </c>
      <c r="F124" s="32">
        <v>106000000</v>
      </c>
      <c r="G124" s="32">
        <f>G117</f>
        <v>0</v>
      </c>
      <c r="H124" s="32"/>
      <c r="I124" s="32">
        <f>I117</f>
        <v>0</v>
      </c>
      <c r="J124" s="78">
        <f>J68</f>
        <v>3993173.74</v>
      </c>
      <c r="K124" s="78">
        <f>K68</f>
        <v>3993173.74</v>
      </c>
      <c r="L124" s="32">
        <f aca="true" t="shared" si="1" ref="L124:S124">L117</f>
        <v>0</v>
      </c>
      <c r="M124" s="32">
        <f t="shared" si="1"/>
        <v>0</v>
      </c>
      <c r="N124" s="32">
        <f t="shared" si="1"/>
        <v>0</v>
      </c>
      <c r="O124" s="32" t="str">
        <f t="shared" si="1"/>
        <v>Х</v>
      </c>
      <c r="P124" s="32">
        <f t="shared" si="1"/>
        <v>0</v>
      </c>
      <c r="Q124" s="32">
        <v>0</v>
      </c>
      <c r="R124" s="32">
        <f t="shared" si="1"/>
        <v>0</v>
      </c>
      <c r="S124" s="32">
        <f t="shared" si="1"/>
        <v>0</v>
      </c>
    </row>
    <row r="125" spans="2:19" s="10" customFormat="1" ht="30" customHeight="1">
      <c r="B125" s="53" t="s">
        <v>23</v>
      </c>
      <c r="C125" s="54" t="s">
        <v>18</v>
      </c>
      <c r="D125" s="54">
        <v>0</v>
      </c>
      <c r="E125" s="54">
        <v>0</v>
      </c>
      <c r="F125" s="54">
        <v>0</v>
      </c>
      <c r="G125" s="54">
        <v>0</v>
      </c>
      <c r="H125" s="55"/>
      <c r="I125" s="54" t="s">
        <v>18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 t="s">
        <v>18</v>
      </c>
      <c r="P125" s="54">
        <v>0</v>
      </c>
      <c r="Q125" s="54">
        <v>0</v>
      </c>
      <c r="R125" s="54">
        <v>0</v>
      </c>
      <c r="S125" s="54">
        <v>0</v>
      </c>
    </row>
    <row r="126" spans="2:19" s="10" customFormat="1" ht="23.25" customHeight="1">
      <c r="B126" s="68"/>
      <c r="C126" s="69"/>
      <c r="D126" s="69"/>
      <c r="E126" s="69"/>
      <c r="F126" s="70"/>
      <c r="G126" s="69"/>
      <c r="H126" s="69"/>
      <c r="I126" s="69"/>
      <c r="J126" s="69"/>
      <c r="K126" s="69"/>
      <c r="L126" s="69"/>
      <c r="M126" s="69"/>
      <c r="N126" s="71"/>
      <c r="O126" s="69"/>
      <c r="P126" s="69"/>
      <c r="Q126" s="69"/>
      <c r="R126" s="69"/>
      <c r="S126" s="69"/>
    </row>
    <row r="127" spans="2:19" s="9" customFormat="1" ht="13.5" customHeight="1">
      <c r="B127" s="85" t="s">
        <v>39</v>
      </c>
      <c r="C127" s="72"/>
      <c r="D127" s="102" t="s">
        <v>40</v>
      </c>
      <c r="E127" s="10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3"/>
    </row>
    <row r="128" spans="2:19" s="9" customFormat="1" ht="18" customHeight="1">
      <c r="B128" s="104" t="s">
        <v>41</v>
      </c>
      <c r="C128" s="104"/>
      <c r="D128" s="104"/>
      <c r="E128" s="104"/>
      <c r="F128" s="104"/>
      <c r="G128" s="104"/>
      <c r="H128" s="104"/>
      <c r="I128" s="104"/>
      <c r="J128" s="73"/>
      <c r="K128" s="73"/>
      <c r="L128" s="73"/>
      <c r="M128" s="73"/>
      <c r="N128" s="74"/>
      <c r="O128" s="73"/>
      <c r="P128" s="73"/>
      <c r="Q128" s="73"/>
      <c r="R128" s="73"/>
      <c r="S128" s="73"/>
    </row>
    <row r="129" spans="2:19" s="4" customFormat="1" ht="45.75" customHeight="1"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</row>
    <row r="130" spans="8:14" s="4" customFormat="1" ht="23.25" customHeight="1">
      <c r="H130" s="2"/>
      <c r="N130" s="1"/>
    </row>
    <row r="131" spans="8:14" s="4" customFormat="1" ht="23.25" customHeight="1">
      <c r="H131" s="2"/>
      <c r="N131" s="1"/>
    </row>
    <row r="132" spans="8:14" s="4" customFormat="1" ht="23.25" customHeight="1">
      <c r="H132" s="2"/>
      <c r="N132" s="1"/>
    </row>
    <row r="133" spans="8:14" s="4" customFormat="1" ht="23.25" customHeight="1">
      <c r="H133" s="2"/>
      <c r="N133" s="1"/>
    </row>
    <row r="134" ht="23.25" customHeight="1"/>
    <row r="135" ht="23.25" customHeight="1"/>
    <row r="136" ht="23.25" customHeight="1"/>
    <row r="137" ht="409.5" customHeight="1" hidden="1"/>
    <row r="138" ht="11.25" customHeight="1"/>
    <row r="139" ht="12.75" customHeight="1"/>
    <row r="140" spans="2:19" ht="12.75" customHeight="1">
      <c r="B140" s="11"/>
      <c r="C140" s="11"/>
      <c r="D140" s="11"/>
      <c r="E140" s="11"/>
      <c r="F140" s="11"/>
      <c r="G140" s="11"/>
      <c r="H140" s="12"/>
      <c r="I140" s="11"/>
      <c r="J140" s="11"/>
      <c r="K140" s="11"/>
      <c r="L140" s="11"/>
      <c r="M140" s="11"/>
      <c r="N140" s="13"/>
      <c r="O140" s="11"/>
      <c r="P140" s="11"/>
      <c r="Q140" s="11"/>
      <c r="R140" s="11"/>
      <c r="S140" s="11"/>
    </row>
    <row r="141" spans="2:19" ht="12.75" customHeight="1">
      <c r="B141" s="11"/>
      <c r="C141" s="12"/>
      <c r="D141" s="11"/>
      <c r="E141" s="11"/>
      <c r="F141" s="11"/>
      <c r="G141" s="11"/>
      <c r="H141" s="12"/>
      <c r="I141" s="11"/>
      <c r="J141" s="11"/>
      <c r="K141" s="11"/>
      <c r="L141" s="11"/>
      <c r="M141" s="11"/>
      <c r="N141" s="13"/>
      <c r="O141" s="11"/>
      <c r="P141" s="11"/>
      <c r="Q141" s="11"/>
      <c r="R141" s="11"/>
      <c r="S141" s="11"/>
    </row>
  </sheetData>
  <sheetProtection/>
  <mergeCells count="10">
    <mergeCell ref="H1:M1"/>
    <mergeCell ref="H4:M4"/>
    <mergeCell ref="J3:K3"/>
    <mergeCell ref="H2:M2"/>
    <mergeCell ref="D127:E127"/>
    <mergeCell ref="B129:S129"/>
    <mergeCell ref="B128:I128"/>
    <mergeCell ref="C4:G4"/>
    <mergeCell ref="B4:B5"/>
    <mergeCell ref="B7:E7"/>
  </mergeCells>
  <printOptions/>
  <pageMargins left="0.03937007874015748" right="0.03937007874015748" top="0.7874015748031497" bottom="0.1968503937007874" header="0.5118110236220472" footer="0.3937007874015748"/>
  <pageSetup fitToHeight="4" horizontalDpi="600" verticalDpi="600" orientation="landscape" paperSize="9" scale="55" r:id="rId1"/>
  <rowBreaks count="1" manualBreakCount="1">
    <brk id="38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2021-07-05T05:27:12Z</cp:lastPrinted>
  <dcterms:created xsi:type="dcterms:W3CDTF">2010-10-04T10:20:09Z</dcterms:created>
  <dcterms:modified xsi:type="dcterms:W3CDTF">2021-07-30T11:01:59Z</dcterms:modified>
  <cp:category/>
  <cp:version/>
  <cp:contentType/>
  <cp:contentStatus/>
</cp:coreProperties>
</file>