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книга_1'!$B$1:$U$121</definedName>
  </definedNames>
  <calcPr fullCalcOnLoad="1"/>
</workbook>
</file>

<file path=xl/sharedStrings.xml><?xml version="1.0" encoding="utf-8"?>
<sst xmlns="http://schemas.openxmlformats.org/spreadsheetml/2006/main" count="161" uniqueCount="53">
  <si>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</si>
  <si>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</si>
  <si>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</si>
  <si>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</si>
  <si>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</si>
  <si>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</si>
  <si>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</si>
  <si>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</si>
  <si>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</si>
  <si>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</si>
  <si>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</si>
  <si>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</si>
  <si>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</si>
  <si>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</si>
  <si>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</si>
  <si>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</si>
  <si>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</si>
  <si>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</si>
  <si>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</si>
  <si>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</si>
  <si>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</si>
  <si>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</si>
  <si>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</si>
  <si>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</si>
  <si>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</si>
  <si>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</si>
  <si>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</si>
  <si>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</si>
  <si>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</si>
  <si>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</si>
  <si>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</si>
  <si>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</si>
  <si>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</si>
  <si>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</si>
  <si>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</si>
  <si>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</si>
  <si>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</si>
  <si>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</si>
  <si>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</si>
  <si>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</si>
  <si>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</si>
  <si>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</si>
  <si>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</si>
  <si>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</si>
  <si>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</si>
  <si>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</si>
  <si>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</si>
  <si>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апрель</t>
  </si>
  <si>
    <t>май</t>
  </si>
  <si>
    <t>июнь</t>
  </si>
  <si>
    <t>Муниципальный контракт № 1/2021 от 19.04.2021 кредитор: ПАО Совкомбанк  Дата погашения 19.04.2023 г. Без обеспечения</t>
  </si>
  <si>
    <t>Муниципальный контракт № 02/2021 от 15.06.2021 кредитор: АО Банк "СМП"  Дата погашения 14.06.2022 г. Без обеспечения</t>
  </si>
  <si>
    <t>на 01.07.2021г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</si>
</sst>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34"/>
  <sheetViews>
    <sheetView tabSelected="1" view="pageBreakPreview" zoomScaleNormal="75" zoomScaleSheetLayoutView="100" workbookViewId="0" topLeftCell="B115">
      <selection activeCell="C5" sqref="C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9" t="s">
        <v>0</v>
      </c>
      <c r="I1" s="99"/>
      <c r="J1" s="99"/>
      <c r="K1" s="99"/>
      <c r="L1" s="99"/>
      <c r="M1" s="9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1" t="s">
        <v>1</v>
      </c>
      <c r="I2" s="101"/>
      <c r="J2" s="101"/>
      <c r="K2" s="101"/>
      <c r="L2" s="101"/>
      <c r="M2" s="10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9" t="s">
        <v>52</v>
      </c>
      <c r="K3" s="9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00" t="s">
        <v>4</v>
      </c>
      <c r="I4" s="100"/>
      <c r="J4" s="100"/>
      <c r="K4" s="100"/>
      <c r="L4" s="100"/>
      <c r="M4" s="10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2:19" ht="27.75" customHeight="1">
      <c r="B12" s="90">
        <v>44264</v>
      </c>
      <c r="C12" s="86">
        <v>30000000</v>
      </c>
      <c r="D12" s="86">
        <v>0</v>
      </c>
      <c r="E12" s="86">
        <v>0</v>
      </c>
      <c r="F12" s="86">
        <v>30000000</v>
      </c>
      <c r="G12" s="39">
        <v>0</v>
      </c>
      <c r="H12" s="91">
        <v>0.0951</v>
      </c>
      <c r="I12" s="39">
        <v>0</v>
      </c>
      <c r="J12" s="86">
        <v>218860.27</v>
      </c>
      <c r="K12" s="86">
        <v>218860.27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2:19" ht="27.75" customHeight="1">
      <c r="B13" s="90">
        <v>44294</v>
      </c>
      <c r="C13" s="86">
        <v>30000000</v>
      </c>
      <c r="D13" s="86">
        <v>0</v>
      </c>
      <c r="E13" s="86">
        <v>0</v>
      </c>
      <c r="F13" s="86">
        <v>30000000</v>
      </c>
      <c r="G13" s="39">
        <v>0</v>
      </c>
      <c r="H13" s="91">
        <v>0.0951</v>
      </c>
      <c r="I13" s="39">
        <v>0</v>
      </c>
      <c r="J13" s="86">
        <v>242309.59</v>
      </c>
      <c r="K13" s="86">
        <v>242309.59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2:19" ht="27.75" customHeight="1">
      <c r="B14" s="90">
        <v>44309</v>
      </c>
      <c r="C14" s="86">
        <v>30000000</v>
      </c>
      <c r="D14" s="86">
        <v>0</v>
      </c>
      <c r="E14" s="86">
        <v>30000000</v>
      </c>
      <c r="F14" s="86">
        <v>0</v>
      </c>
      <c r="G14" s="39"/>
      <c r="H14" s="91">
        <v>0.0951</v>
      </c>
      <c r="I14" s="39">
        <v>0</v>
      </c>
      <c r="J14" s="86">
        <v>179778.08</v>
      </c>
      <c r="K14" s="86">
        <v>179778.08</v>
      </c>
      <c r="L14" s="39">
        <v>0</v>
      </c>
      <c r="M14" s="39">
        <v>0</v>
      </c>
      <c r="N14" s="4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2:20" ht="27.75" customHeight="1">
      <c r="B15" s="38" t="s">
        <v>36</v>
      </c>
      <c r="C15" s="86">
        <v>30000000</v>
      </c>
      <c r="D15" s="86">
        <v>0</v>
      </c>
      <c r="E15" s="86">
        <v>0</v>
      </c>
      <c r="F15" s="86">
        <v>0</v>
      </c>
      <c r="G15" s="38">
        <v>0</v>
      </c>
      <c r="H15" s="91">
        <v>0.0951</v>
      </c>
      <c r="I15" s="39">
        <v>0</v>
      </c>
      <c r="J15" s="86">
        <f>SUM(J10:J14)</f>
        <v>883257.5299999999</v>
      </c>
      <c r="K15" s="86">
        <f>SUM(K10:K14)</f>
        <v>883257.5299999999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2">
        <v>0</v>
      </c>
    </row>
    <row r="16" spans="2:20" ht="27.75" customHeight="1">
      <c r="B16" s="94" t="s">
        <v>44</v>
      </c>
      <c r="C16" s="86"/>
      <c r="D16" s="86"/>
      <c r="E16" s="86"/>
      <c r="F16" s="86"/>
      <c r="G16" s="38"/>
      <c r="H16" s="95"/>
      <c r="I16" s="39"/>
      <c r="J16" s="86"/>
      <c r="K16" s="86"/>
      <c r="L16" s="39"/>
      <c r="M16" s="39"/>
      <c r="N16" s="40"/>
      <c r="O16" s="39"/>
      <c r="P16" s="39"/>
      <c r="Q16" s="39"/>
      <c r="R16" s="39"/>
      <c r="S16" s="39"/>
      <c r="T16" s="93"/>
    </row>
    <row r="17" spans="2:20" ht="27.75" customHeight="1">
      <c r="B17" s="94" t="s">
        <v>16</v>
      </c>
      <c r="C17" s="86"/>
      <c r="D17" s="86"/>
      <c r="E17" s="86"/>
      <c r="F17" s="86"/>
      <c r="G17" s="38"/>
      <c r="H17" s="95"/>
      <c r="I17" s="39"/>
      <c r="J17" s="86"/>
      <c r="K17" s="86"/>
      <c r="L17" s="39"/>
      <c r="M17" s="39"/>
      <c r="N17" s="40"/>
      <c r="O17" s="39"/>
      <c r="P17" s="39"/>
      <c r="Q17" s="39"/>
      <c r="R17" s="39"/>
      <c r="S17" s="39"/>
      <c r="T17" s="93"/>
    </row>
    <row r="18" spans="2:20" ht="27.75" customHeight="1">
      <c r="B18" s="90" t="s">
        <v>35</v>
      </c>
      <c r="C18" s="86">
        <v>48000000</v>
      </c>
      <c r="D18" s="86">
        <v>0</v>
      </c>
      <c r="E18" s="86">
        <v>0</v>
      </c>
      <c r="F18" s="86">
        <v>48000000</v>
      </c>
      <c r="G18" s="38">
        <v>0</v>
      </c>
      <c r="H18" s="96">
        <v>0.0695942987446186</v>
      </c>
      <c r="I18" s="39">
        <v>0</v>
      </c>
      <c r="J18" s="86">
        <v>0</v>
      </c>
      <c r="K18" s="86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0">
        <v>44235</v>
      </c>
      <c r="C19" s="86">
        <v>48000000</v>
      </c>
      <c r="D19" s="86">
        <v>0</v>
      </c>
      <c r="E19" s="86">
        <v>0</v>
      </c>
      <c r="F19" s="86">
        <v>48000000</v>
      </c>
      <c r="G19" s="38">
        <v>0</v>
      </c>
      <c r="H19" s="96">
        <v>0.0695942987446186</v>
      </c>
      <c r="I19" s="39">
        <v>0</v>
      </c>
      <c r="J19" s="86">
        <v>283715.94</v>
      </c>
      <c r="K19" s="86">
        <v>283715.94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>
        <v>0</v>
      </c>
    </row>
    <row r="20" spans="2:20" ht="27.75" customHeight="1">
      <c r="B20" s="90">
        <v>44264</v>
      </c>
      <c r="C20" s="86">
        <v>48000000</v>
      </c>
      <c r="D20" s="86">
        <v>0</v>
      </c>
      <c r="E20" s="86">
        <v>0</v>
      </c>
      <c r="F20" s="86">
        <v>48000000</v>
      </c>
      <c r="G20" s="38">
        <v>0</v>
      </c>
      <c r="H20" s="96">
        <v>0.0695942987446186</v>
      </c>
      <c r="I20" s="39">
        <v>0</v>
      </c>
      <c r="J20" s="86">
        <v>256259.55</v>
      </c>
      <c r="K20" s="86">
        <v>256259.55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93"/>
    </row>
    <row r="21" spans="2:20" ht="27.75" customHeight="1">
      <c r="B21" s="90">
        <v>44294</v>
      </c>
      <c r="C21" s="86">
        <v>48000000</v>
      </c>
      <c r="D21" s="86">
        <v>0</v>
      </c>
      <c r="E21" s="86">
        <v>0</v>
      </c>
      <c r="F21" s="86">
        <v>48000000</v>
      </c>
      <c r="G21" s="38">
        <v>0</v>
      </c>
      <c r="H21" s="96">
        <v>0.0695942987446186</v>
      </c>
      <c r="I21" s="39">
        <v>0</v>
      </c>
      <c r="J21" s="86">
        <v>283715.94</v>
      </c>
      <c r="K21" s="86">
        <v>283715.94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93"/>
    </row>
    <row r="22" spans="2:20" ht="27.75" customHeight="1">
      <c r="B22" s="90">
        <v>44320</v>
      </c>
      <c r="C22" s="86">
        <v>48000000</v>
      </c>
      <c r="D22" s="86">
        <v>0</v>
      </c>
      <c r="E22" s="86">
        <v>0</v>
      </c>
      <c r="F22" s="86">
        <v>48000000</v>
      </c>
      <c r="G22" s="38">
        <v>0</v>
      </c>
      <c r="H22" s="96">
        <v>0.0695942987446186</v>
      </c>
      <c r="I22" s="39">
        <v>0</v>
      </c>
      <c r="J22" s="86">
        <v>274563.81</v>
      </c>
      <c r="K22" s="86">
        <v>274563.81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0">
        <v>44354</v>
      </c>
      <c r="C23" s="86">
        <v>48000000</v>
      </c>
      <c r="D23" s="86">
        <v>0</v>
      </c>
      <c r="E23" s="86">
        <v>0</v>
      </c>
      <c r="F23" s="86">
        <v>48000000</v>
      </c>
      <c r="G23" s="38">
        <v>0</v>
      </c>
      <c r="H23" s="96">
        <v>0.0695942987446186</v>
      </c>
      <c r="I23" s="39">
        <v>0</v>
      </c>
      <c r="J23" s="86">
        <v>283715.94</v>
      </c>
      <c r="K23" s="86">
        <v>283715.94</v>
      </c>
      <c r="L23" s="39">
        <v>0</v>
      </c>
      <c r="M23" s="39">
        <v>0</v>
      </c>
      <c r="N23" s="40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93"/>
    </row>
    <row r="24" spans="2:20" ht="27.75" customHeight="1">
      <c r="B24" s="94" t="s">
        <v>36</v>
      </c>
      <c r="C24" s="86"/>
      <c r="D24" s="86">
        <v>0</v>
      </c>
      <c r="E24" s="86">
        <v>0</v>
      </c>
      <c r="F24" s="86">
        <v>48000000</v>
      </c>
      <c r="G24" s="38">
        <v>0</v>
      </c>
      <c r="H24" s="95"/>
      <c r="I24" s="39">
        <v>0</v>
      </c>
      <c r="J24" s="86">
        <f>SUM(J18:J23)</f>
        <v>1381971.18</v>
      </c>
      <c r="K24" s="86">
        <f>SUM(K18:K23)</f>
        <v>1381971.18</v>
      </c>
      <c r="L24" s="39">
        <v>0</v>
      </c>
      <c r="M24" s="39">
        <v>0</v>
      </c>
      <c r="N24" s="4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93"/>
    </row>
    <row r="25" spans="2:20" ht="27.75" customHeight="1">
      <c r="B25" s="94" t="s">
        <v>45</v>
      </c>
      <c r="C25" s="86"/>
      <c r="D25" s="86"/>
      <c r="E25" s="86"/>
      <c r="F25" s="86"/>
      <c r="G25" s="38"/>
      <c r="H25" s="95"/>
      <c r="I25" s="39"/>
      <c r="J25" s="86"/>
      <c r="K25" s="86"/>
      <c r="L25" s="39"/>
      <c r="M25" s="39"/>
      <c r="N25" s="40"/>
      <c r="O25" s="39"/>
      <c r="P25" s="39"/>
      <c r="Q25" s="39"/>
      <c r="R25" s="39"/>
      <c r="S25" s="39"/>
      <c r="T25" s="93"/>
    </row>
    <row r="26" spans="2:20" ht="27.75" customHeight="1">
      <c r="B26" s="94" t="s">
        <v>16</v>
      </c>
      <c r="C26" s="86"/>
      <c r="D26" s="86"/>
      <c r="E26" s="86"/>
      <c r="F26" s="86"/>
      <c r="G26" s="38"/>
      <c r="H26" s="95"/>
      <c r="I26" s="39"/>
      <c r="J26" s="86"/>
      <c r="K26" s="86"/>
      <c r="L26" s="39"/>
      <c r="M26" s="39"/>
      <c r="N26" s="40"/>
      <c r="O26" s="39"/>
      <c r="P26" s="39"/>
      <c r="Q26" s="39"/>
      <c r="R26" s="39"/>
      <c r="S26" s="39"/>
      <c r="T26" s="93"/>
    </row>
    <row r="27" spans="2:20" ht="27.75" customHeight="1">
      <c r="B27" s="90" t="s">
        <v>35</v>
      </c>
      <c r="C27" s="86">
        <v>20000000</v>
      </c>
      <c r="D27" s="86">
        <v>0</v>
      </c>
      <c r="E27" s="86">
        <v>0</v>
      </c>
      <c r="F27" s="86">
        <v>20000000</v>
      </c>
      <c r="G27" s="38">
        <v>0</v>
      </c>
      <c r="H27" s="98">
        <v>0.0820684841892981</v>
      </c>
      <c r="I27" s="39">
        <v>0</v>
      </c>
      <c r="J27" s="86">
        <v>0</v>
      </c>
      <c r="K27" s="86">
        <v>0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93"/>
    </row>
    <row r="28" spans="2:20" ht="27.75" customHeight="1">
      <c r="B28" s="90">
        <v>44235</v>
      </c>
      <c r="C28" s="86">
        <v>20000000</v>
      </c>
      <c r="D28" s="86">
        <v>0</v>
      </c>
      <c r="E28" s="86">
        <v>0</v>
      </c>
      <c r="F28" s="86">
        <v>20000000</v>
      </c>
      <c r="G28" s="38">
        <v>0</v>
      </c>
      <c r="H28" s="98">
        <v>0.0820684841892981</v>
      </c>
      <c r="I28" s="39">
        <v>0</v>
      </c>
      <c r="J28" s="86">
        <v>139404</v>
      </c>
      <c r="K28" s="86">
        <v>139404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3"/>
    </row>
    <row r="29" spans="2:20" ht="27.75" customHeight="1">
      <c r="B29" s="90">
        <v>44264</v>
      </c>
      <c r="C29" s="86">
        <v>20000000</v>
      </c>
      <c r="D29" s="86">
        <v>0</v>
      </c>
      <c r="E29" s="86">
        <v>0</v>
      </c>
      <c r="F29" s="86">
        <v>20000000</v>
      </c>
      <c r="G29" s="38">
        <v>0</v>
      </c>
      <c r="H29" s="98">
        <v>0.0820684841892981</v>
      </c>
      <c r="I29" s="39">
        <v>0</v>
      </c>
      <c r="J29" s="86">
        <v>125913.29</v>
      </c>
      <c r="K29" s="86">
        <v>125913.29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3"/>
    </row>
    <row r="30" spans="2:20" ht="27.75" customHeight="1">
      <c r="B30" s="90">
        <v>44294</v>
      </c>
      <c r="C30" s="86">
        <v>20000000</v>
      </c>
      <c r="D30" s="86">
        <v>0</v>
      </c>
      <c r="E30" s="86">
        <v>0</v>
      </c>
      <c r="F30" s="86">
        <v>20000000</v>
      </c>
      <c r="G30" s="38">
        <v>0</v>
      </c>
      <c r="H30" s="98">
        <v>0.0820684841892981</v>
      </c>
      <c r="I30" s="39">
        <v>0</v>
      </c>
      <c r="J30" s="86">
        <v>139404</v>
      </c>
      <c r="K30" s="86">
        <v>139404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3"/>
    </row>
    <row r="31" spans="2:20" ht="27.75" customHeight="1">
      <c r="B31" s="90">
        <v>44320</v>
      </c>
      <c r="C31" s="86">
        <v>20000000</v>
      </c>
      <c r="D31" s="86">
        <v>0</v>
      </c>
      <c r="E31" s="86">
        <v>0</v>
      </c>
      <c r="F31" s="86">
        <v>20000000</v>
      </c>
      <c r="G31" s="38">
        <v>0</v>
      </c>
      <c r="H31" s="98">
        <v>0.0820684841892981</v>
      </c>
      <c r="I31" s="39">
        <v>0</v>
      </c>
      <c r="J31" s="86">
        <v>134907.1</v>
      </c>
      <c r="K31" s="86">
        <v>134907.1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3"/>
    </row>
    <row r="32" spans="2:20" ht="27.75" customHeight="1">
      <c r="B32" s="90">
        <v>44354</v>
      </c>
      <c r="C32" s="86">
        <v>20000000</v>
      </c>
      <c r="D32" s="86">
        <v>0</v>
      </c>
      <c r="E32" s="86">
        <v>0</v>
      </c>
      <c r="F32" s="86">
        <v>20000000</v>
      </c>
      <c r="G32" s="38">
        <v>0</v>
      </c>
      <c r="H32" s="98">
        <v>0.0820684841892981</v>
      </c>
      <c r="I32" s="39">
        <v>0</v>
      </c>
      <c r="J32" s="86">
        <v>139404</v>
      </c>
      <c r="K32" s="86">
        <v>139404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3"/>
    </row>
    <row r="33" spans="2:20" ht="27.75" customHeight="1">
      <c r="B33" s="90">
        <v>44369</v>
      </c>
      <c r="C33" s="86">
        <v>20000000</v>
      </c>
      <c r="D33" s="86">
        <v>0</v>
      </c>
      <c r="E33" s="86">
        <v>20000000</v>
      </c>
      <c r="F33" s="86">
        <v>0</v>
      </c>
      <c r="G33" s="38"/>
      <c r="H33" s="98">
        <v>0.0820684841892981</v>
      </c>
      <c r="I33" s="39"/>
      <c r="J33" s="86">
        <v>98931.87</v>
      </c>
      <c r="K33" s="86">
        <v>98931.87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3"/>
    </row>
    <row r="34" spans="2:20" ht="27.75" customHeight="1">
      <c r="B34" s="97" t="s">
        <v>36</v>
      </c>
      <c r="C34" s="86">
        <v>0</v>
      </c>
      <c r="D34" s="86">
        <v>0</v>
      </c>
      <c r="E34" s="86">
        <v>0</v>
      </c>
      <c r="F34" s="86">
        <v>0</v>
      </c>
      <c r="G34" s="38"/>
      <c r="H34" s="95"/>
      <c r="I34" s="39">
        <v>0</v>
      </c>
      <c r="J34" s="86">
        <f>SUM(J27:J33)</f>
        <v>777964.26</v>
      </c>
      <c r="K34" s="86">
        <f>SUM(K27:K33)</f>
        <v>777964.26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3"/>
    </row>
    <row r="35" spans="2:20" ht="27.75" customHeight="1">
      <c r="B35" s="97" t="s">
        <v>46</v>
      </c>
      <c r="C35" s="86"/>
      <c r="D35" s="86"/>
      <c r="E35" s="86"/>
      <c r="F35" s="86"/>
      <c r="G35" s="38"/>
      <c r="H35" s="95"/>
      <c r="I35" s="39"/>
      <c r="J35" s="86"/>
      <c r="K35" s="86"/>
      <c r="L35" s="39"/>
      <c r="M35" s="39"/>
      <c r="N35" s="40"/>
      <c r="O35" s="39"/>
      <c r="P35" s="39"/>
      <c r="Q35" s="39"/>
      <c r="R35" s="39"/>
      <c r="S35" s="39"/>
      <c r="T35" s="93"/>
    </row>
    <row r="36" spans="2:20" ht="27.75" customHeight="1">
      <c r="B36" s="97" t="s">
        <v>16</v>
      </c>
      <c r="C36" s="86"/>
      <c r="D36" s="86"/>
      <c r="E36" s="86"/>
      <c r="F36" s="86"/>
      <c r="G36" s="38"/>
      <c r="H36" s="95"/>
      <c r="I36" s="39"/>
      <c r="J36" s="86"/>
      <c r="K36" s="86"/>
      <c r="L36" s="39"/>
      <c r="M36" s="39"/>
      <c r="N36" s="40"/>
      <c r="O36" s="39"/>
      <c r="P36" s="39"/>
      <c r="Q36" s="39"/>
      <c r="R36" s="39"/>
      <c r="S36" s="39"/>
      <c r="T36" s="93"/>
    </row>
    <row r="37" spans="2:20" ht="27.75" customHeight="1">
      <c r="B37" s="90" t="s">
        <v>35</v>
      </c>
      <c r="C37" s="86">
        <v>5000000</v>
      </c>
      <c r="D37" s="86">
        <v>0</v>
      </c>
      <c r="E37" s="86">
        <v>0</v>
      </c>
      <c r="F37" s="86">
        <v>5000000</v>
      </c>
      <c r="G37" s="38">
        <v>0</v>
      </c>
      <c r="H37" s="95">
        <v>0.08</v>
      </c>
      <c r="I37" s="39">
        <v>0</v>
      </c>
      <c r="J37" s="86"/>
      <c r="K37" s="86"/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3"/>
    </row>
    <row r="38" spans="2:20" ht="27.75" customHeight="1">
      <c r="B38" s="90">
        <v>44235</v>
      </c>
      <c r="C38" s="86">
        <v>5000000</v>
      </c>
      <c r="D38" s="86">
        <v>0</v>
      </c>
      <c r="E38" s="86">
        <v>0</v>
      </c>
      <c r="F38" s="86">
        <v>5000000</v>
      </c>
      <c r="G38" s="38">
        <v>0</v>
      </c>
      <c r="H38" s="95">
        <v>0.08</v>
      </c>
      <c r="I38" s="39">
        <v>0</v>
      </c>
      <c r="J38" s="86">
        <v>33972.6</v>
      </c>
      <c r="K38" s="86">
        <v>33972.6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3"/>
    </row>
    <row r="39" spans="2:20" ht="27.75" customHeight="1">
      <c r="B39" s="90">
        <v>44264</v>
      </c>
      <c r="C39" s="86">
        <v>5000000</v>
      </c>
      <c r="D39" s="86">
        <v>0</v>
      </c>
      <c r="E39" s="86">
        <v>0</v>
      </c>
      <c r="F39" s="86">
        <v>5000000</v>
      </c>
      <c r="G39" s="38">
        <v>0</v>
      </c>
      <c r="H39" s="95">
        <v>0.08</v>
      </c>
      <c r="I39" s="39">
        <v>0</v>
      </c>
      <c r="J39" s="86">
        <v>30684.93</v>
      </c>
      <c r="K39" s="86">
        <v>30684.93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3"/>
    </row>
    <row r="40" spans="2:20" ht="27.75" customHeight="1">
      <c r="B40" s="90">
        <v>44294</v>
      </c>
      <c r="C40" s="86">
        <v>5000000</v>
      </c>
      <c r="D40" s="86">
        <v>0</v>
      </c>
      <c r="E40" s="86">
        <v>0</v>
      </c>
      <c r="F40" s="86">
        <v>5000000</v>
      </c>
      <c r="G40" s="38">
        <v>0</v>
      </c>
      <c r="H40" s="95">
        <v>0.08</v>
      </c>
      <c r="I40" s="39">
        <v>0</v>
      </c>
      <c r="J40" s="86">
        <v>33972.6</v>
      </c>
      <c r="K40" s="86">
        <v>33972.6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93"/>
    </row>
    <row r="41" spans="2:20" ht="27.75" customHeight="1">
      <c r="B41" s="90">
        <v>44320</v>
      </c>
      <c r="C41" s="86">
        <v>5000000</v>
      </c>
      <c r="D41" s="86">
        <v>0</v>
      </c>
      <c r="E41" s="86">
        <v>0</v>
      </c>
      <c r="F41" s="86">
        <v>5000000</v>
      </c>
      <c r="G41" s="38">
        <v>0</v>
      </c>
      <c r="H41" s="95">
        <v>0.08</v>
      </c>
      <c r="I41" s="39">
        <v>0</v>
      </c>
      <c r="J41" s="86">
        <v>32876.71</v>
      </c>
      <c r="K41" s="86">
        <v>32876.71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93"/>
    </row>
    <row r="42" spans="2:20" ht="27.75" customHeight="1">
      <c r="B42" s="90">
        <v>44354</v>
      </c>
      <c r="C42" s="86">
        <v>5000000</v>
      </c>
      <c r="D42" s="86">
        <v>0</v>
      </c>
      <c r="E42" s="86">
        <v>0</v>
      </c>
      <c r="F42" s="86">
        <v>5000000</v>
      </c>
      <c r="G42" s="38">
        <v>0</v>
      </c>
      <c r="H42" s="95">
        <v>0.08</v>
      </c>
      <c r="I42" s="39">
        <v>0</v>
      </c>
      <c r="J42" s="86">
        <v>33972.6</v>
      </c>
      <c r="K42" s="86">
        <v>33972.6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3"/>
    </row>
    <row r="43" spans="2:20" ht="27.75" customHeight="1">
      <c r="B43" s="90">
        <v>44372</v>
      </c>
      <c r="C43" s="86">
        <v>5000000</v>
      </c>
      <c r="D43" s="86">
        <v>0</v>
      </c>
      <c r="E43" s="86">
        <v>2000000</v>
      </c>
      <c r="F43" s="86">
        <v>3000000</v>
      </c>
      <c r="G43" s="38">
        <v>0</v>
      </c>
      <c r="H43" s="95">
        <v>0.08</v>
      </c>
      <c r="I43" s="39">
        <v>0</v>
      </c>
      <c r="J43" s="86">
        <v>0</v>
      </c>
      <c r="K43" s="86">
        <v>0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3"/>
    </row>
    <row r="44" spans="2:20" ht="27.75" customHeight="1">
      <c r="B44" s="94" t="s">
        <v>36</v>
      </c>
      <c r="C44" s="86"/>
      <c r="D44" s="86">
        <v>0</v>
      </c>
      <c r="E44" s="86">
        <v>0</v>
      </c>
      <c r="F44" s="86">
        <v>3000000</v>
      </c>
      <c r="G44" s="38">
        <v>0</v>
      </c>
      <c r="H44" s="95"/>
      <c r="I44" s="39"/>
      <c r="J44" s="86">
        <f>SUM(J37:J43)</f>
        <v>165479.44</v>
      </c>
      <c r="K44" s="86">
        <f>SUM(K37:K43)</f>
        <v>165479.44</v>
      </c>
      <c r="L44" s="39"/>
      <c r="M44" s="39"/>
      <c r="N44" s="40"/>
      <c r="O44" s="39"/>
      <c r="P44" s="39"/>
      <c r="Q44" s="39"/>
      <c r="R44" s="39"/>
      <c r="S44" s="39"/>
      <c r="T44" s="93"/>
    </row>
    <row r="45" spans="2:20" ht="27.75" customHeight="1">
      <c r="B45" s="94" t="s">
        <v>50</v>
      </c>
      <c r="C45" s="86"/>
      <c r="D45" s="86"/>
      <c r="E45" s="86"/>
      <c r="F45" s="86"/>
      <c r="G45" s="38"/>
      <c r="H45" s="95"/>
      <c r="I45" s="39"/>
      <c r="J45" s="86"/>
      <c r="K45" s="86"/>
      <c r="L45" s="39"/>
      <c r="M45" s="39"/>
      <c r="N45" s="40"/>
      <c r="O45" s="39"/>
      <c r="P45" s="39"/>
      <c r="Q45" s="39"/>
      <c r="R45" s="39"/>
      <c r="S45" s="39"/>
      <c r="T45" s="93"/>
    </row>
    <row r="46" spans="2:20" ht="27.75" customHeight="1">
      <c r="B46" s="94" t="s">
        <v>16</v>
      </c>
      <c r="C46" s="86"/>
      <c r="D46" s="86"/>
      <c r="E46" s="86"/>
      <c r="F46" s="86"/>
      <c r="G46" s="38"/>
      <c r="H46" s="95"/>
      <c r="I46" s="39"/>
      <c r="J46" s="86"/>
      <c r="K46" s="86"/>
      <c r="L46" s="39"/>
      <c r="M46" s="39"/>
      <c r="N46" s="40"/>
      <c r="O46" s="39"/>
      <c r="P46" s="39"/>
      <c r="Q46" s="39"/>
      <c r="R46" s="39"/>
      <c r="S46" s="39"/>
      <c r="T46" s="93"/>
    </row>
    <row r="47" spans="2:20" ht="27.75" customHeight="1">
      <c r="B47" s="90">
        <v>44308</v>
      </c>
      <c r="C47" s="86">
        <v>0</v>
      </c>
      <c r="D47" s="86">
        <v>30000000</v>
      </c>
      <c r="E47" s="86">
        <v>0</v>
      </c>
      <c r="F47" s="86">
        <v>30000000</v>
      </c>
      <c r="G47" s="38">
        <v>0</v>
      </c>
      <c r="H47" s="95">
        <v>0.0763635</v>
      </c>
      <c r="I47" s="39">
        <v>0</v>
      </c>
      <c r="J47" s="86">
        <v>0</v>
      </c>
      <c r="K47" s="86">
        <v>0</v>
      </c>
      <c r="L47" s="39">
        <v>0</v>
      </c>
      <c r="M47" s="39">
        <v>0</v>
      </c>
      <c r="N47" s="40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93"/>
    </row>
    <row r="48" spans="2:20" ht="27.75" customHeight="1">
      <c r="B48" s="90">
        <v>44320</v>
      </c>
      <c r="C48" s="86">
        <v>30000000</v>
      </c>
      <c r="D48" s="86">
        <v>0</v>
      </c>
      <c r="E48" s="86">
        <v>0</v>
      </c>
      <c r="F48" s="86">
        <v>30000000</v>
      </c>
      <c r="G48" s="38">
        <v>0</v>
      </c>
      <c r="H48" s="95">
        <v>0.0763635</v>
      </c>
      <c r="I48" s="39">
        <v>0</v>
      </c>
      <c r="J48" s="86">
        <v>50211.62</v>
      </c>
      <c r="K48" s="86">
        <v>50211.62</v>
      </c>
      <c r="L48" s="39">
        <v>0</v>
      </c>
      <c r="M48" s="39">
        <v>0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93"/>
    </row>
    <row r="49" spans="2:20" ht="27.75" customHeight="1">
      <c r="B49" s="90">
        <v>44354</v>
      </c>
      <c r="C49" s="86">
        <v>30000000</v>
      </c>
      <c r="D49" s="86">
        <v>0</v>
      </c>
      <c r="E49" s="86">
        <v>0</v>
      </c>
      <c r="F49" s="86">
        <v>30000000</v>
      </c>
      <c r="G49" s="38">
        <v>0</v>
      </c>
      <c r="H49" s="95">
        <v>0.0763635</v>
      </c>
      <c r="I49" s="39">
        <v>0</v>
      </c>
      <c r="J49" s="86">
        <v>194570.01</v>
      </c>
      <c r="K49" s="86">
        <v>194570.01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3"/>
    </row>
    <row r="50" spans="2:20" ht="27.75" customHeight="1">
      <c r="B50" s="94" t="s">
        <v>36</v>
      </c>
      <c r="C50" s="86">
        <v>0</v>
      </c>
      <c r="D50" s="86">
        <v>30000000</v>
      </c>
      <c r="E50" s="86">
        <v>0</v>
      </c>
      <c r="F50" s="86">
        <v>30000000</v>
      </c>
      <c r="G50" s="38">
        <v>0</v>
      </c>
      <c r="H50" s="95"/>
      <c r="I50" s="39"/>
      <c r="J50" s="86">
        <f>SUM(J47:J49)</f>
        <v>244781.63</v>
      </c>
      <c r="K50" s="86">
        <f>SUM(K48:K49)</f>
        <v>244781.63</v>
      </c>
      <c r="L50" s="39"/>
      <c r="M50" s="39"/>
      <c r="N50" s="40"/>
      <c r="O50" s="39"/>
      <c r="P50" s="39"/>
      <c r="Q50" s="39"/>
      <c r="R50" s="39"/>
      <c r="S50" s="39"/>
      <c r="T50" s="93"/>
    </row>
    <row r="51" spans="2:20" ht="27.75" customHeight="1">
      <c r="B51" s="94" t="s">
        <v>51</v>
      </c>
      <c r="C51" s="86"/>
      <c r="D51" s="86"/>
      <c r="E51" s="86"/>
      <c r="F51" s="86"/>
      <c r="G51" s="38"/>
      <c r="H51" s="95"/>
      <c r="I51" s="39"/>
      <c r="J51" s="86"/>
      <c r="K51" s="86"/>
      <c r="L51" s="39"/>
      <c r="M51" s="39"/>
      <c r="N51" s="40"/>
      <c r="O51" s="39"/>
      <c r="P51" s="39"/>
      <c r="Q51" s="39"/>
      <c r="R51" s="39"/>
      <c r="S51" s="39"/>
      <c r="T51" s="93"/>
    </row>
    <row r="52" spans="2:20" ht="27.75" customHeight="1">
      <c r="B52" s="90">
        <v>44368</v>
      </c>
      <c r="C52" s="86">
        <v>0</v>
      </c>
      <c r="D52" s="86">
        <v>25000000</v>
      </c>
      <c r="E52" s="86">
        <v>0</v>
      </c>
      <c r="F52" s="86">
        <v>25000000</v>
      </c>
      <c r="G52" s="38">
        <v>0</v>
      </c>
      <c r="H52" s="95">
        <v>0.07491</v>
      </c>
      <c r="I52" s="39">
        <v>0</v>
      </c>
      <c r="J52" s="86">
        <v>0</v>
      </c>
      <c r="K52" s="86">
        <v>0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93"/>
    </row>
    <row r="53" spans="2:20" ht="27.75" customHeight="1">
      <c r="B53" s="97" t="s">
        <v>36</v>
      </c>
      <c r="C53" s="86">
        <v>0</v>
      </c>
      <c r="D53" s="86">
        <v>25000000</v>
      </c>
      <c r="E53" s="86">
        <v>0</v>
      </c>
      <c r="F53" s="86">
        <v>25000000</v>
      </c>
      <c r="G53" s="38">
        <v>0</v>
      </c>
      <c r="H53" s="95"/>
      <c r="I53" s="39">
        <v>0</v>
      </c>
      <c r="J53" s="86">
        <v>0</v>
      </c>
      <c r="K53" s="86">
        <v>0</v>
      </c>
      <c r="L53" s="39">
        <v>0</v>
      </c>
      <c r="M53" s="39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93"/>
    </row>
    <row r="54" spans="2:20" ht="27.75" customHeight="1">
      <c r="B54" s="90"/>
      <c r="C54" s="86"/>
      <c r="D54" s="86"/>
      <c r="E54" s="86"/>
      <c r="F54" s="86"/>
      <c r="G54" s="38"/>
      <c r="H54" s="95"/>
      <c r="I54" s="39"/>
      <c r="J54" s="86"/>
      <c r="K54" s="86"/>
      <c r="L54" s="39"/>
      <c r="M54" s="39"/>
      <c r="N54" s="40"/>
      <c r="O54" s="39"/>
      <c r="P54" s="39"/>
      <c r="Q54" s="39"/>
      <c r="R54" s="39"/>
      <c r="S54" s="39"/>
      <c r="T54" s="93"/>
    </row>
    <row r="55" spans="2:19" ht="27.75" customHeight="1">
      <c r="B55" s="38" t="s">
        <v>20</v>
      </c>
      <c r="C55" s="39"/>
      <c r="D55" s="87"/>
      <c r="E55" s="39"/>
      <c r="F55" s="39"/>
      <c r="G55" s="39"/>
      <c r="H55" s="83"/>
      <c r="I55" s="39"/>
      <c r="J55" s="86"/>
      <c r="K55" s="86"/>
      <c r="L55" s="39"/>
      <c r="M55" s="39"/>
      <c r="N55" s="40"/>
      <c r="O55" s="39"/>
      <c r="P55" s="39"/>
      <c r="Q55" s="39"/>
      <c r="R55" s="39"/>
      <c r="S55" s="39"/>
    </row>
    <row r="56" spans="2:19" s="3" customFormat="1" ht="23.25" customHeight="1">
      <c r="B56" s="31" t="s">
        <v>16</v>
      </c>
      <c r="C56" s="41">
        <f>C10+C18+C27+C37</f>
        <v>103000000</v>
      </c>
      <c r="D56" s="32"/>
      <c r="E56" s="32"/>
      <c r="F56" s="32"/>
      <c r="G56" s="32">
        <v>0</v>
      </c>
      <c r="H56" s="42"/>
      <c r="I56" s="32">
        <v>0</v>
      </c>
      <c r="J56" s="32"/>
      <c r="K56" s="32"/>
      <c r="L56" s="33"/>
      <c r="M56" s="33"/>
      <c r="N56" s="43"/>
      <c r="O56" s="33">
        <v>0</v>
      </c>
      <c r="P56" s="33" t="s">
        <v>17</v>
      </c>
      <c r="Q56" s="33" t="s">
        <v>17</v>
      </c>
      <c r="R56" s="33" t="s">
        <v>17</v>
      </c>
      <c r="S56" s="33"/>
    </row>
    <row r="57" spans="2:31" s="81" customFormat="1" ht="23.25" customHeight="1">
      <c r="B57" s="36" t="s">
        <v>35</v>
      </c>
      <c r="C57" s="41">
        <f>C56</f>
        <v>103000000</v>
      </c>
      <c r="D57" s="34">
        <v>0</v>
      </c>
      <c r="E57" s="34">
        <v>0</v>
      </c>
      <c r="F57" s="32">
        <f>C57+D57-E57</f>
        <v>103000000</v>
      </c>
      <c r="G57" s="34">
        <v>0</v>
      </c>
      <c r="H57" s="77"/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2:31" s="81" customFormat="1" ht="23.25" customHeight="1">
      <c r="B58" s="36" t="s">
        <v>37</v>
      </c>
      <c r="C58" s="41">
        <v>103000000</v>
      </c>
      <c r="D58" s="34">
        <v>0</v>
      </c>
      <c r="E58" s="34">
        <v>0</v>
      </c>
      <c r="F58" s="32">
        <v>103000000</v>
      </c>
      <c r="G58" s="34">
        <v>0</v>
      </c>
      <c r="H58" s="77"/>
      <c r="I58" s="34">
        <v>0</v>
      </c>
      <c r="J58" s="34">
        <v>699402.13</v>
      </c>
      <c r="K58" s="34">
        <v>699402.13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2:31" s="81" customFormat="1" ht="23.25" customHeight="1">
      <c r="B59" s="36" t="s">
        <v>38</v>
      </c>
      <c r="C59" s="41">
        <v>103000000</v>
      </c>
      <c r="D59" s="34">
        <v>0</v>
      </c>
      <c r="E59" s="34">
        <v>0</v>
      </c>
      <c r="F59" s="32">
        <v>103000000</v>
      </c>
      <c r="G59" s="34">
        <v>0</v>
      </c>
      <c r="H59" s="77"/>
      <c r="I59" s="34">
        <v>0</v>
      </c>
      <c r="J59" s="34">
        <v>631718.04</v>
      </c>
      <c r="K59" s="34">
        <f>K12+K20+K29+K39</f>
        <v>631718.04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2:31" s="81" customFormat="1" ht="23.25" customHeight="1">
      <c r="B60" s="36" t="s">
        <v>47</v>
      </c>
      <c r="C60" s="41">
        <v>103000000</v>
      </c>
      <c r="D60" s="34">
        <v>30000000</v>
      </c>
      <c r="E60" s="34">
        <v>30000000</v>
      </c>
      <c r="F60" s="32">
        <v>103000000</v>
      </c>
      <c r="G60" s="34">
        <v>0</v>
      </c>
      <c r="H60" s="77"/>
      <c r="I60" s="34">
        <v>0</v>
      </c>
      <c r="J60" s="34">
        <v>879180.21</v>
      </c>
      <c r="K60" s="34">
        <v>879180.21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V60" s="88"/>
      <c r="W60" s="88"/>
      <c r="X60" s="88"/>
      <c r="Y60" s="88"/>
      <c r="Z60" s="88"/>
      <c r="AA60" s="88"/>
      <c r="AB60" s="88"/>
      <c r="AC60" s="88"/>
      <c r="AD60" s="88"/>
      <c r="AE60" s="88"/>
    </row>
    <row r="61" spans="2:31" s="81" customFormat="1" ht="23.25" customHeight="1">
      <c r="B61" s="36" t="s">
        <v>48</v>
      </c>
      <c r="C61" s="41">
        <v>103000000</v>
      </c>
      <c r="D61" s="34">
        <v>0</v>
      </c>
      <c r="E61" s="34">
        <v>0</v>
      </c>
      <c r="F61" s="32">
        <v>103000000</v>
      </c>
      <c r="G61" s="34">
        <v>0</v>
      </c>
      <c r="H61" s="77"/>
      <c r="I61" s="34">
        <v>0</v>
      </c>
      <c r="J61" s="34">
        <v>492559.24</v>
      </c>
      <c r="K61" s="34">
        <v>492559.24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V61" s="88"/>
      <c r="W61" s="88"/>
      <c r="X61" s="88"/>
      <c r="Y61" s="88"/>
      <c r="Z61" s="88"/>
      <c r="AA61" s="88"/>
      <c r="AB61" s="88"/>
      <c r="AC61" s="88"/>
      <c r="AD61" s="88"/>
      <c r="AE61" s="88"/>
    </row>
    <row r="62" spans="2:31" s="81" customFormat="1" ht="23.25" customHeight="1">
      <c r="B62" s="36" t="s">
        <v>49</v>
      </c>
      <c r="C62" s="41">
        <v>103000000</v>
      </c>
      <c r="D62" s="34">
        <v>25000000</v>
      </c>
      <c r="E62" s="34">
        <v>22000000</v>
      </c>
      <c r="F62" s="32">
        <v>106000000</v>
      </c>
      <c r="G62" s="34">
        <v>0</v>
      </c>
      <c r="H62" s="77"/>
      <c r="I62" s="34">
        <v>0</v>
      </c>
      <c r="J62" s="34">
        <v>750594.42</v>
      </c>
      <c r="K62" s="34">
        <v>750594.42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2:19" s="4" customFormat="1" ht="23.25" customHeight="1">
      <c r="B63" s="44" t="s">
        <v>21</v>
      </c>
      <c r="C63" s="32" t="s">
        <v>18</v>
      </c>
      <c r="D63" s="32">
        <v>55000000</v>
      </c>
      <c r="E63" s="32">
        <v>52000000</v>
      </c>
      <c r="F63" s="32">
        <v>106000000</v>
      </c>
      <c r="G63" s="32">
        <f>G57</f>
        <v>0</v>
      </c>
      <c r="H63" s="32"/>
      <c r="I63" s="32">
        <f>I57</f>
        <v>0</v>
      </c>
      <c r="J63" s="32">
        <f>J15+J24+J34+J44+J50</f>
        <v>3453454.0399999996</v>
      </c>
      <c r="K63" s="32">
        <f>K15+K24+K34+K44+K50</f>
        <v>3453454.0399999996</v>
      </c>
      <c r="L63" s="32">
        <f>L57</f>
        <v>0</v>
      </c>
      <c r="M63" s="32">
        <f>M57</f>
        <v>0</v>
      </c>
      <c r="N63" s="32">
        <v>0</v>
      </c>
      <c r="O63" s="32">
        <f>O57</f>
        <v>0</v>
      </c>
      <c r="P63" s="32">
        <f>P57</f>
        <v>0</v>
      </c>
      <c r="Q63" s="32">
        <v>0</v>
      </c>
      <c r="R63" s="32">
        <f>R57</f>
        <v>0</v>
      </c>
      <c r="S63" s="32">
        <v>0</v>
      </c>
    </row>
    <row r="64" spans="2:19" s="4" customFormat="1" ht="36" customHeight="1">
      <c r="B64" s="45" t="s">
        <v>23</v>
      </c>
      <c r="C64" s="34" t="s">
        <v>22</v>
      </c>
      <c r="D64" s="34">
        <v>0</v>
      </c>
      <c r="E64" s="34">
        <v>0</v>
      </c>
      <c r="F64" s="34">
        <v>0</v>
      </c>
      <c r="G64" s="34">
        <v>0</v>
      </c>
      <c r="H64" s="35"/>
      <c r="I64" s="32" t="s">
        <v>22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2" t="s">
        <v>22</v>
      </c>
      <c r="P64" s="34">
        <v>0</v>
      </c>
      <c r="Q64" s="34">
        <v>0</v>
      </c>
      <c r="R64" s="34">
        <v>0</v>
      </c>
      <c r="S64" s="34">
        <v>0</v>
      </c>
    </row>
    <row r="65" spans="2:19" ht="23.25" customHeight="1">
      <c r="B65" s="28" t="s">
        <v>24</v>
      </c>
      <c r="C65" s="46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ht="23.25" customHeight="1">
      <c r="B66" s="28" t="s">
        <v>25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3" customFormat="1" ht="23.25" customHeight="1">
      <c r="B67" s="31" t="s">
        <v>16</v>
      </c>
      <c r="C67" s="47">
        <v>0</v>
      </c>
      <c r="D67" s="47" t="s">
        <v>17</v>
      </c>
      <c r="E67" s="47"/>
      <c r="F67" s="47"/>
      <c r="G67" s="47"/>
      <c r="H67" s="42"/>
      <c r="I67" s="47">
        <v>0</v>
      </c>
      <c r="J67" s="47" t="s">
        <v>17</v>
      </c>
      <c r="K67" s="47" t="s">
        <v>17</v>
      </c>
      <c r="L67" s="48"/>
      <c r="M67" s="48"/>
      <c r="N67" s="43"/>
      <c r="O67" s="48">
        <v>0</v>
      </c>
      <c r="P67" s="48" t="s">
        <v>17</v>
      </c>
      <c r="Q67" s="48" t="s">
        <v>17</v>
      </c>
      <c r="R67" s="48" t="s">
        <v>17</v>
      </c>
      <c r="S67" s="48"/>
    </row>
    <row r="68" spans="2:19" s="3" customFormat="1" ht="18" customHeight="1">
      <c r="B68" s="80" t="s">
        <v>35</v>
      </c>
      <c r="C68" s="32">
        <v>0</v>
      </c>
      <c r="D68" s="75">
        <v>0</v>
      </c>
      <c r="E68" s="75">
        <v>0</v>
      </c>
      <c r="F68" s="32">
        <f>C67+D68-E68</f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s="3" customFormat="1" ht="17.25" customHeight="1">
      <c r="B69" s="80" t="s">
        <v>37</v>
      </c>
      <c r="C69" s="32">
        <v>0</v>
      </c>
      <c r="D69" s="75">
        <v>0</v>
      </c>
      <c r="E69" s="75">
        <v>0</v>
      </c>
      <c r="F69" s="32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s="3" customFormat="1" ht="17.25" customHeight="1">
      <c r="B70" s="80" t="s">
        <v>38</v>
      </c>
      <c r="C70" s="32">
        <v>0</v>
      </c>
      <c r="D70" s="75">
        <v>0</v>
      </c>
      <c r="E70" s="75">
        <v>0</v>
      </c>
      <c r="F70" s="32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s="5" customFormat="1" ht="23.25" customHeight="1">
      <c r="B71" s="45" t="s">
        <v>19</v>
      </c>
      <c r="C71" s="47" t="s">
        <v>18</v>
      </c>
      <c r="D71" s="47">
        <v>0</v>
      </c>
      <c r="E71" s="47">
        <v>0</v>
      </c>
      <c r="F71" s="47">
        <v>0</v>
      </c>
      <c r="G71" s="47">
        <v>0</v>
      </c>
      <c r="H71" s="37"/>
      <c r="I71" s="47" t="s">
        <v>18</v>
      </c>
      <c r="J71" s="47">
        <v>0</v>
      </c>
      <c r="K71" s="47">
        <v>0</v>
      </c>
      <c r="L71" s="47">
        <v>0</v>
      </c>
      <c r="M71" s="47">
        <v>0</v>
      </c>
      <c r="N71" s="43">
        <v>0</v>
      </c>
      <c r="O71" s="47" t="s">
        <v>18</v>
      </c>
      <c r="P71" s="47">
        <v>0</v>
      </c>
      <c r="Q71" s="47">
        <v>0</v>
      </c>
      <c r="R71" s="47">
        <v>0</v>
      </c>
      <c r="S71" s="47">
        <v>0</v>
      </c>
    </row>
    <row r="72" spans="2:19" ht="23.25" customHeight="1" thickBot="1">
      <c r="B72" s="28" t="s">
        <v>26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3" customFormat="1" ht="23.25" customHeight="1" thickBot="1">
      <c r="B73" s="31" t="s">
        <v>16</v>
      </c>
      <c r="C73" s="41">
        <v>0</v>
      </c>
      <c r="D73" s="32">
        <v>0</v>
      </c>
      <c r="E73" s="32">
        <v>0</v>
      </c>
      <c r="F73" s="32">
        <v>0</v>
      </c>
      <c r="G73" s="32">
        <v>0</v>
      </c>
      <c r="H73" s="42"/>
      <c r="I73" s="32">
        <v>0</v>
      </c>
      <c r="J73" s="32">
        <v>0</v>
      </c>
      <c r="K73" s="32">
        <v>0</v>
      </c>
      <c r="L73" s="33">
        <v>0</v>
      </c>
      <c r="M73" s="33">
        <v>0</v>
      </c>
      <c r="N73" s="43"/>
      <c r="O73" s="33">
        <v>0</v>
      </c>
      <c r="P73" s="33">
        <v>0</v>
      </c>
      <c r="Q73" s="33">
        <v>0</v>
      </c>
      <c r="R73" s="33">
        <v>0</v>
      </c>
      <c r="S73" s="49">
        <v>0</v>
      </c>
    </row>
    <row r="74" spans="2:19" s="4" customFormat="1" ht="22.5" customHeight="1">
      <c r="B74" s="44" t="s">
        <v>21</v>
      </c>
      <c r="C74" s="32" t="s">
        <v>18</v>
      </c>
      <c r="D74" s="32">
        <v>0</v>
      </c>
      <c r="E74" s="32">
        <v>0</v>
      </c>
      <c r="F74" s="32">
        <v>0</v>
      </c>
      <c r="G74" s="32">
        <v>0</v>
      </c>
      <c r="H74" s="37"/>
      <c r="I74" s="32" t="s">
        <v>18</v>
      </c>
      <c r="J74" s="32">
        <v>0</v>
      </c>
      <c r="K74" s="32">
        <v>0</v>
      </c>
      <c r="L74" s="32">
        <v>0</v>
      </c>
      <c r="M74" s="33">
        <v>0</v>
      </c>
      <c r="N74" s="43"/>
      <c r="O74" s="32" t="s">
        <v>18</v>
      </c>
      <c r="P74" s="33">
        <v>0</v>
      </c>
      <c r="Q74" s="33">
        <v>0</v>
      </c>
      <c r="R74" s="33">
        <v>0</v>
      </c>
      <c r="S74" s="49">
        <v>0</v>
      </c>
    </row>
    <row r="75" spans="2:19" s="4" customFormat="1" ht="35.25" customHeight="1">
      <c r="B75" s="45" t="s">
        <v>23</v>
      </c>
      <c r="C75" s="34" t="s">
        <v>18</v>
      </c>
      <c r="D75" s="34">
        <v>0</v>
      </c>
      <c r="E75" s="34">
        <v>0</v>
      </c>
      <c r="F75" s="34">
        <v>0</v>
      </c>
      <c r="G75" s="34">
        <v>0</v>
      </c>
      <c r="H75" s="35"/>
      <c r="I75" s="34" t="s">
        <v>18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 t="s">
        <v>18</v>
      </c>
      <c r="P75" s="34">
        <v>0</v>
      </c>
      <c r="Q75" s="34">
        <v>0</v>
      </c>
      <c r="R75" s="34">
        <v>0</v>
      </c>
      <c r="S75" s="50">
        <v>0</v>
      </c>
    </row>
    <row r="76" spans="2:19" ht="20.25" customHeight="1">
      <c r="B76" s="28" t="s">
        <v>27</v>
      </c>
      <c r="C76" s="46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ht="20.25" customHeight="1">
      <c r="B77" s="28" t="s">
        <v>28</v>
      </c>
      <c r="C77" s="46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ht="20.25" customHeight="1">
      <c r="B78" s="31" t="s">
        <v>16</v>
      </c>
      <c r="C78" s="47">
        <v>0</v>
      </c>
      <c r="D78" s="47" t="s">
        <v>17</v>
      </c>
      <c r="E78" s="47"/>
      <c r="F78" s="47"/>
      <c r="G78" s="47"/>
      <c r="H78" s="42"/>
      <c r="I78" s="47">
        <v>0</v>
      </c>
      <c r="J78" s="47">
        <v>0</v>
      </c>
      <c r="K78" s="47">
        <v>0</v>
      </c>
      <c r="L78" s="48">
        <v>0</v>
      </c>
      <c r="M78" s="48">
        <v>0</v>
      </c>
      <c r="N78" s="43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</row>
    <row r="79" spans="2:19" ht="13.5" customHeight="1">
      <c r="B79" s="80" t="s">
        <v>35</v>
      </c>
      <c r="C79" s="32">
        <v>0</v>
      </c>
      <c r="D79" s="34">
        <v>0</v>
      </c>
      <c r="E79" s="34">
        <v>0</v>
      </c>
      <c r="F79" s="32">
        <f>C78+D79-E79</f>
        <v>0</v>
      </c>
      <c r="G79" s="75">
        <v>0</v>
      </c>
      <c r="H79" s="76"/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34">
        <v>0</v>
      </c>
    </row>
    <row r="80" spans="2:19" ht="14.25" customHeight="1">
      <c r="B80" s="80" t="s">
        <v>37</v>
      </c>
      <c r="C80" s="32">
        <v>0</v>
      </c>
      <c r="D80" s="34">
        <v>0</v>
      </c>
      <c r="E80" s="34">
        <v>0</v>
      </c>
      <c r="F80" s="32"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ht="20.25" customHeight="1">
      <c r="B81" s="45" t="s">
        <v>19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37"/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3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</row>
    <row r="82" spans="2:19" ht="23.25" customHeight="1">
      <c r="B82" s="28" t="s">
        <v>29</v>
      </c>
      <c r="C82" s="29"/>
      <c r="D82" s="29"/>
      <c r="E82" s="29"/>
      <c r="F82" s="29"/>
      <c r="G82" s="29"/>
      <c r="H82" s="30"/>
      <c r="I82" s="29"/>
      <c r="J82" s="29"/>
      <c r="K82" s="29"/>
      <c r="L82" s="29"/>
      <c r="M82" s="29"/>
      <c r="N82" s="30"/>
      <c r="O82" s="29"/>
      <c r="P82" s="29"/>
      <c r="Q82" s="29"/>
      <c r="R82" s="29"/>
      <c r="S82" s="29"/>
    </row>
    <row r="83" spans="2:19" s="3" customFormat="1" ht="23.25" customHeight="1">
      <c r="B83" s="31" t="s">
        <v>16</v>
      </c>
      <c r="C83" s="41">
        <v>0</v>
      </c>
      <c r="D83" s="32"/>
      <c r="E83" s="32"/>
      <c r="F83" s="32"/>
      <c r="G83" s="32"/>
      <c r="H83" s="42"/>
      <c r="I83" s="32">
        <v>0</v>
      </c>
      <c r="J83" s="32">
        <v>0</v>
      </c>
      <c r="K83" s="32">
        <v>0</v>
      </c>
      <c r="L83" s="33">
        <v>0</v>
      </c>
      <c r="M83" s="33">
        <v>0</v>
      </c>
      <c r="N83" s="4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</row>
    <row r="84" spans="2:19" s="3" customFormat="1" ht="19.5" customHeight="1">
      <c r="B84" s="80" t="s">
        <v>35</v>
      </c>
      <c r="C84" s="32">
        <v>0</v>
      </c>
      <c r="D84" s="75">
        <v>0</v>
      </c>
      <c r="E84" s="75">
        <v>0</v>
      </c>
      <c r="F84" s="32">
        <f>C83+D84-E84</f>
        <v>0</v>
      </c>
      <c r="G84" s="75">
        <v>0</v>
      </c>
      <c r="H84" s="76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34">
        <v>0</v>
      </c>
    </row>
    <row r="85" spans="2:19" s="3" customFormat="1" ht="19.5" customHeight="1">
      <c r="B85" s="80" t="s">
        <v>37</v>
      </c>
      <c r="C85" s="32">
        <v>0</v>
      </c>
      <c r="D85" s="75">
        <v>0</v>
      </c>
      <c r="E85" s="75">
        <v>0</v>
      </c>
      <c r="F85" s="32">
        <v>0</v>
      </c>
      <c r="G85" s="75">
        <v>0</v>
      </c>
      <c r="H85" s="76"/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34">
        <v>0</v>
      </c>
    </row>
    <row r="86" spans="2:19" s="4" customFormat="1" ht="23.25" customHeight="1">
      <c r="B86" s="44" t="s">
        <v>21</v>
      </c>
      <c r="C86" s="32" t="s">
        <v>22</v>
      </c>
      <c r="D86" s="32">
        <v>0</v>
      </c>
      <c r="E86" s="32">
        <v>0</v>
      </c>
      <c r="F86" s="32">
        <v>0</v>
      </c>
      <c r="G86" s="32">
        <v>0</v>
      </c>
      <c r="H86" s="32"/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</row>
    <row r="87" spans="2:19" s="4" customFormat="1" ht="32.25" customHeight="1">
      <c r="B87" s="45" t="s">
        <v>23</v>
      </c>
      <c r="C87" s="34" t="s">
        <v>18</v>
      </c>
      <c r="D87" s="34">
        <v>0</v>
      </c>
      <c r="E87" s="34">
        <v>0</v>
      </c>
      <c r="F87" s="34">
        <v>0</v>
      </c>
      <c r="G87" s="34">
        <v>0</v>
      </c>
      <c r="H87" s="35"/>
      <c r="I87" s="34" t="s">
        <v>18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 t="s">
        <v>18</v>
      </c>
      <c r="P87" s="34">
        <v>0</v>
      </c>
      <c r="Q87" s="34">
        <v>0</v>
      </c>
      <c r="R87" s="34">
        <v>0</v>
      </c>
      <c r="S87" s="34">
        <v>0</v>
      </c>
    </row>
    <row r="88" spans="2:19" ht="23.25" customHeight="1">
      <c r="B88" s="28" t="s">
        <v>30</v>
      </c>
      <c r="C88" s="29"/>
      <c r="D88" s="29"/>
      <c r="E88" s="29"/>
      <c r="F88" s="29"/>
      <c r="G88" s="29"/>
      <c r="H88" s="30"/>
      <c r="I88" s="29"/>
      <c r="J88" s="29"/>
      <c r="K88" s="29"/>
      <c r="L88" s="29"/>
      <c r="M88" s="29"/>
      <c r="N88" s="30"/>
      <c r="O88" s="29"/>
      <c r="P88" s="29"/>
      <c r="Q88" s="29"/>
      <c r="R88" s="29"/>
      <c r="S88" s="29"/>
    </row>
    <row r="89" spans="2:19" s="7" customFormat="1" ht="23.25" customHeight="1">
      <c r="B89" s="31" t="s">
        <v>16</v>
      </c>
      <c r="C89" s="82">
        <f>C56</f>
        <v>103000000</v>
      </c>
      <c r="D89" s="51"/>
      <c r="E89" s="51"/>
      <c r="F89" s="41"/>
      <c r="G89" s="41"/>
      <c r="H89" s="52"/>
      <c r="I89" s="79">
        <v>0</v>
      </c>
      <c r="J89" s="41">
        <v>0</v>
      </c>
      <c r="K89" s="41">
        <v>0</v>
      </c>
      <c r="L89" s="41">
        <v>0</v>
      </c>
      <c r="M89" s="41">
        <v>0</v>
      </c>
      <c r="N89" s="52">
        <v>0</v>
      </c>
      <c r="O89" s="79">
        <v>0</v>
      </c>
      <c r="P89" s="41">
        <v>0</v>
      </c>
      <c r="Q89" s="41">
        <v>0</v>
      </c>
      <c r="R89" s="41">
        <v>0</v>
      </c>
      <c r="S89" s="41">
        <v>0</v>
      </c>
    </row>
    <row r="90" spans="2:19" s="7" customFormat="1" ht="23.25" customHeight="1">
      <c r="B90" s="89" t="s">
        <v>35</v>
      </c>
      <c r="C90" s="82">
        <v>103000000</v>
      </c>
      <c r="D90" s="51">
        <v>0</v>
      </c>
      <c r="E90" s="51">
        <v>0</v>
      </c>
      <c r="F90" s="41">
        <v>103000000</v>
      </c>
      <c r="G90" s="41">
        <v>0</v>
      </c>
      <c r="H90" s="52"/>
      <c r="I90" s="79">
        <v>0</v>
      </c>
      <c r="J90" s="41">
        <v>0</v>
      </c>
      <c r="K90" s="41">
        <v>0</v>
      </c>
      <c r="L90" s="41">
        <v>0</v>
      </c>
      <c r="M90" s="41">
        <v>0</v>
      </c>
      <c r="N90" s="52">
        <v>0</v>
      </c>
      <c r="O90" s="79">
        <v>0</v>
      </c>
      <c r="P90" s="41">
        <v>0</v>
      </c>
      <c r="Q90" s="41">
        <v>0</v>
      </c>
      <c r="R90" s="41">
        <v>0</v>
      </c>
      <c r="S90" s="41">
        <v>0</v>
      </c>
    </row>
    <row r="91" spans="2:19" s="7" customFormat="1" ht="23.25" customHeight="1">
      <c r="B91" s="89" t="s">
        <v>37</v>
      </c>
      <c r="C91" s="82">
        <v>103000000</v>
      </c>
      <c r="D91" s="51">
        <v>0</v>
      </c>
      <c r="E91" s="51">
        <v>0</v>
      </c>
      <c r="F91" s="41">
        <v>103000000</v>
      </c>
      <c r="G91" s="41">
        <v>0</v>
      </c>
      <c r="H91" s="52"/>
      <c r="I91" s="79">
        <v>0</v>
      </c>
      <c r="J91" s="41">
        <v>699402.13</v>
      </c>
      <c r="K91" s="41">
        <v>699402.13</v>
      </c>
      <c r="L91" s="41">
        <v>0</v>
      </c>
      <c r="M91" s="41">
        <v>0</v>
      </c>
      <c r="N91" s="52">
        <v>0</v>
      </c>
      <c r="O91" s="79">
        <v>0</v>
      </c>
      <c r="P91" s="41">
        <v>0</v>
      </c>
      <c r="Q91" s="41">
        <v>0</v>
      </c>
      <c r="R91" s="41">
        <v>0</v>
      </c>
      <c r="S91" s="41">
        <v>0</v>
      </c>
    </row>
    <row r="92" spans="2:19" s="7" customFormat="1" ht="23.25" customHeight="1">
      <c r="B92" s="89" t="s">
        <v>38</v>
      </c>
      <c r="C92" s="82">
        <v>103000000</v>
      </c>
      <c r="D92" s="51">
        <v>0</v>
      </c>
      <c r="E92" s="51">
        <v>0</v>
      </c>
      <c r="F92" s="41">
        <v>103000000</v>
      </c>
      <c r="G92" s="41">
        <v>0</v>
      </c>
      <c r="H92" s="52"/>
      <c r="I92" s="79">
        <v>0</v>
      </c>
      <c r="J92" s="41">
        <v>631718.04</v>
      </c>
      <c r="K92" s="41">
        <v>631718.04</v>
      </c>
      <c r="L92" s="41">
        <v>0</v>
      </c>
      <c r="M92" s="41">
        <v>0</v>
      </c>
      <c r="N92" s="52">
        <v>0</v>
      </c>
      <c r="O92" s="79">
        <v>0</v>
      </c>
      <c r="P92" s="41">
        <v>0</v>
      </c>
      <c r="Q92" s="41">
        <v>0</v>
      </c>
      <c r="R92" s="41">
        <v>0</v>
      </c>
      <c r="S92" s="41">
        <v>0</v>
      </c>
    </row>
    <row r="93" spans="2:19" s="7" customFormat="1" ht="23.25" customHeight="1">
      <c r="B93" s="89" t="s">
        <v>47</v>
      </c>
      <c r="C93" s="82">
        <v>103000000</v>
      </c>
      <c r="D93" s="51">
        <v>30000000</v>
      </c>
      <c r="E93" s="51">
        <v>30000000</v>
      </c>
      <c r="F93" s="41">
        <v>103000000</v>
      </c>
      <c r="G93" s="41">
        <v>0</v>
      </c>
      <c r="H93" s="52"/>
      <c r="I93" s="79">
        <v>0</v>
      </c>
      <c r="J93" s="41">
        <v>879180.21</v>
      </c>
      <c r="K93" s="41">
        <v>879180.21</v>
      </c>
      <c r="L93" s="41">
        <v>0</v>
      </c>
      <c r="M93" s="41">
        <v>0</v>
      </c>
      <c r="N93" s="52">
        <v>0</v>
      </c>
      <c r="O93" s="79">
        <v>0</v>
      </c>
      <c r="P93" s="41">
        <v>0</v>
      </c>
      <c r="Q93" s="41">
        <v>0</v>
      </c>
      <c r="R93" s="41">
        <v>0</v>
      </c>
      <c r="S93" s="41">
        <v>0</v>
      </c>
    </row>
    <row r="94" spans="2:19" s="7" customFormat="1" ht="23.25" customHeight="1">
      <c r="B94" s="89" t="s">
        <v>48</v>
      </c>
      <c r="C94" s="82">
        <v>103000000</v>
      </c>
      <c r="D94" s="51">
        <v>0</v>
      </c>
      <c r="E94" s="51">
        <v>0</v>
      </c>
      <c r="F94" s="41">
        <v>103000000</v>
      </c>
      <c r="G94" s="41">
        <v>0</v>
      </c>
      <c r="H94" s="52"/>
      <c r="I94" s="79">
        <v>0</v>
      </c>
      <c r="J94" s="41">
        <v>492559.24</v>
      </c>
      <c r="K94" s="41">
        <v>492559.24</v>
      </c>
      <c r="L94" s="41">
        <v>0</v>
      </c>
      <c r="M94" s="41">
        <v>0</v>
      </c>
      <c r="N94" s="52">
        <v>0</v>
      </c>
      <c r="O94" s="79">
        <v>0</v>
      </c>
      <c r="P94" s="41">
        <v>0</v>
      </c>
      <c r="Q94" s="41">
        <v>0</v>
      </c>
      <c r="R94" s="41">
        <v>0</v>
      </c>
      <c r="S94" s="41">
        <v>0</v>
      </c>
    </row>
    <row r="95" spans="2:19" s="7" customFormat="1" ht="23.25" customHeight="1">
      <c r="B95" s="89" t="s">
        <v>49</v>
      </c>
      <c r="C95" s="82">
        <v>103000000</v>
      </c>
      <c r="D95" s="51">
        <v>25000000</v>
      </c>
      <c r="E95" s="51">
        <v>22000000</v>
      </c>
      <c r="F95" s="41">
        <v>106000000</v>
      </c>
      <c r="G95" s="41">
        <v>0</v>
      </c>
      <c r="H95" s="52"/>
      <c r="I95" s="79">
        <v>0</v>
      </c>
      <c r="J95" s="41">
        <v>750594.42</v>
      </c>
      <c r="K95" s="41">
        <v>750594.42</v>
      </c>
      <c r="L95" s="41">
        <v>0</v>
      </c>
      <c r="M95" s="41">
        <v>0</v>
      </c>
      <c r="N95" s="52">
        <v>0</v>
      </c>
      <c r="O95" s="79">
        <v>0</v>
      </c>
      <c r="P95" s="41">
        <v>0</v>
      </c>
      <c r="Q95" s="41">
        <v>0</v>
      </c>
      <c r="R95" s="41">
        <v>0</v>
      </c>
      <c r="S95" s="41">
        <v>0</v>
      </c>
    </row>
    <row r="96" spans="2:19" s="4" customFormat="1" ht="18" customHeight="1">
      <c r="B96" s="44" t="s">
        <v>21</v>
      </c>
      <c r="C96" s="75" t="s">
        <v>18</v>
      </c>
      <c r="D96" s="78">
        <v>55000000</v>
      </c>
      <c r="E96" s="78">
        <v>52000000</v>
      </c>
      <c r="F96" s="78">
        <v>106000000</v>
      </c>
      <c r="G96" s="78">
        <v>0</v>
      </c>
      <c r="H96" s="78"/>
      <c r="I96" s="78">
        <v>0</v>
      </c>
      <c r="J96" s="78">
        <f>J63</f>
        <v>3453454.0399999996</v>
      </c>
      <c r="K96" s="78">
        <f>K63</f>
        <v>3453454.0399999996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</row>
    <row r="97" spans="2:19" s="5" customFormat="1" ht="30.75" customHeight="1">
      <c r="B97" s="53" t="s">
        <v>23</v>
      </c>
      <c r="C97" s="54" t="s">
        <v>18</v>
      </c>
      <c r="D97" s="54">
        <v>0</v>
      </c>
      <c r="E97" s="54">
        <v>0</v>
      </c>
      <c r="F97" s="54">
        <v>0</v>
      </c>
      <c r="G97" s="54">
        <v>0</v>
      </c>
      <c r="H97" s="55"/>
      <c r="I97" s="54" t="s">
        <v>18</v>
      </c>
      <c r="J97" s="54">
        <v>0</v>
      </c>
      <c r="K97" s="54" t="s">
        <v>42</v>
      </c>
      <c r="L97" s="54">
        <v>0</v>
      </c>
      <c r="M97" s="54">
        <v>0</v>
      </c>
      <c r="N97" s="54">
        <v>0</v>
      </c>
      <c r="O97" s="54" t="s">
        <v>18</v>
      </c>
      <c r="P97" s="54">
        <v>0</v>
      </c>
      <c r="Q97" s="54">
        <v>0</v>
      </c>
      <c r="R97" s="54">
        <v>0</v>
      </c>
      <c r="S97" s="54">
        <v>0</v>
      </c>
    </row>
    <row r="98" spans="2:19" ht="23.25" customHeight="1">
      <c r="B98" s="28" t="s">
        <v>31</v>
      </c>
      <c r="C98" s="29"/>
      <c r="D98" s="29"/>
      <c r="E98" s="29"/>
      <c r="F98" s="29"/>
      <c r="G98" s="29"/>
      <c r="H98" s="30"/>
      <c r="I98" s="29"/>
      <c r="J98" s="29"/>
      <c r="K98" s="29"/>
      <c r="L98" s="29"/>
      <c r="M98" s="29"/>
      <c r="N98" s="30"/>
      <c r="O98" s="29"/>
      <c r="P98" s="29"/>
      <c r="Q98" s="29"/>
      <c r="R98" s="29"/>
      <c r="S98" s="29"/>
    </row>
    <row r="99" spans="2:19" ht="23.25" customHeight="1">
      <c r="B99" s="28" t="s">
        <v>32</v>
      </c>
      <c r="C99" s="29"/>
      <c r="D99" s="29"/>
      <c r="E99" s="29"/>
      <c r="F99" s="29"/>
      <c r="G99" s="29"/>
      <c r="H99" s="30"/>
      <c r="I99" s="29"/>
      <c r="J99" s="29"/>
      <c r="K99" s="29"/>
      <c r="L99" s="29"/>
      <c r="M99" s="29"/>
      <c r="N99" s="30"/>
      <c r="O99" s="29"/>
      <c r="P99" s="29"/>
      <c r="Q99" s="29"/>
      <c r="R99" s="29"/>
      <c r="S99" s="29"/>
    </row>
    <row r="100" spans="2:19" ht="23.25" customHeight="1">
      <c r="B100" s="56" t="s">
        <v>16</v>
      </c>
      <c r="C100" s="57">
        <v>0</v>
      </c>
      <c r="D100" s="57" t="s">
        <v>17</v>
      </c>
      <c r="E100" s="57"/>
      <c r="F100" s="57"/>
      <c r="G100" s="57"/>
      <c r="H100" s="58"/>
      <c r="I100" s="57">
        <v>0</v>
      </c>
      <c r="J100" s="57">
        <v>0</v>
      </c>
      <c r="K100" s="57">
        <v>0</v>
      </c>
      <c r="L100" s="59">
        <v>0</v>
      </c>
      <c r="M100" s="59">
        <v>0</v>
      </c>
      <c r="N100" s="60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</row>
    <row r="101" spans="2:19" ht="17.25" customHeight="1">
      <c r="B101" s="80" t="s">
        <v>35</v>
      </c>
      <c r="C101" s="32">
        <v>0</v>
      </c>
      <c r="D101" s="75">
        <v>0</v>
      </c>
      <c r="E101" s="32">
        <v>0</v>
      </c>
      <c r="F101" s="75">
        <f>C100+D101-E101</f>
        <v>0</v>
      </c>
      <c r="G101" s="75">
        <v>0</v>
      </c>
      <c r="H101" s="76"/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34">
        <v>0</v>
      </c>
    </row>
    <row r="102" spans="2:19" ht="18" customHeight="1">
      <c r="B102" s="80" t="s">
        <v>37</v>
      </c>
      <c r="C102" s="32">
        <v>0</v>
      </c>
      <c r="D102" s="75">
        <v>0</v>
      </c>
      <c r="E102" s="32">
        <v>0</v>
      </c>
      <c r="F102" s="75">
        <v>0</v>
      </c>
      <c r="G102" s="75">
        <v>0</v>
      </c>
      <c r="H102" s="76"/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34">
        <v>0</v>
      </c>
    </row>
    <row r="103" spans="2:19" ht="19.5" customHeight="1">
      <c r="B103" s="80" t="s">
        <v>38</v>
      </c>
      <c r="C103" s="32">
        <v>0</v>
      </c>
      <c r="D103" s="75">
        <v>0</v>
      </c>
      <c r="E103" s="32">
        <v>0</v>
      </c>
      <c r="F103" s="75">
        <v>0</v>
      </c>
      <c r="G103" s="75">
        <v>0</v>
      </c>
      <c r="H103" s="76"/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34">
        <v>0</v>
      </c>
    </row>
    <row r="104" spans="2:19" ht="23.25" customHeight="1">
      <c r="B104" s="53" t="s">
        <v>19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61"/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60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</row>
    <row r="105" spans="2:19" ht="23.25" customHeight="1">
      <c r="B105" s="28" t="s">
        <v>33</v>
      </c>
      <c r="C105" s="46"/>
      <c r="D105" s="46"/>
      <c r="E105" s="29"/>
      <c r="F105" s="29"/>
      <c r="G105" s="29"/>
      <c r="H105" s="30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</row>
    <row r="106" spans="2:19" s="8" customFormat="1" ht="23.25" customHeight="1">
      <c r="B106" s="31" t="s">
        <v>16</v>
      </c>
      <c r="C106" s="31">
        <v>0</v>
      </c>
      <c r="D106" s="31"/>
      <c r="E106" s="31"/>
      <c r="F106" s="31">
        <v>0</v>
      </c>
      <c r="G106" s="31"/>
      <c r="H106" s="62"/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62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</row>
    <row r="107" spans="2:19" s="9" customFormat="1" ht="17.25" customHeight="1">
      <c r="B107" s="63" t="s">
        <v>21</v>
      </c>
      <c r="C107" s="64" t="s">
        <v>22</v>
      </c>
      <c r="D107" s="65">
        <v>0</v>
      </c>
      <c r="E107" s="65">
        <v>0</v>
      </c>
      <c r="F107" s="65">
        <v>0</v>
      </c>
      <c r="G107" s="65">
        <v>0</v>
      </c>
      <c r="H107" s="66"/>
      <c r="I107" s="64" t="s">
        <v>22</v>
      </c>
      <c r="J107" s="65">
        <v>0</v>
      </c>
      <c r="K107" s="65">
        <v>0</v>
      </c>
      <c r="L107" s="65">
        <v>0</v>
      </c>
      <c r="M107" s="65">
        <v>0</v>
      </c>
      <c r="N107" s="67">
        <v>0</v>
      </c>
      <c r="O107" s="64" t="s">
        <v>22</v>
      </c>
      <c r="P107" s="65">
        <v>0</v>
      </c>
      <c r="Q107" s="65">
        <v>0</v>
      </c>
      <c r="R107" s="65">
        <v>0</v>
      </c>
      <c r="S107" s="65">
        <v>0</v>
      </c>
    </row>
    <row r="108" spans="2:19" s="9" customFormat="1" ht="32.25" customHeight="1">
      <c r="B108" s="53" t="s">
        <v>23</v>
      </c>
      <c r="C108" s="54" t="s">
        <v>18</v>
      </c>
      <c r="D108" s="84">
        <v>0</v>
      </c>
      <c r="E108" s="84">
        <v>0</v>
      </c>
      <c r="F108" s="84">
        <v>0</v>
      </c>
      <c r="G108" s="84">
        <v>0</v>
      </c>
      <c r="H108" s="55"/>
      <c r="I108" s="54" t="s">
        <v>18</v>
      </c>
      <c r="J108" s="84">
        <v>0</v>
      </c>
      <c r="K108" s="84">
        <v>0</v>
      </c>
      <c r="L108" s="84">
        <v>0</v>
      </c>
      <c r="M108" s="84">
        <v>0</v>
      </c>
      <c r="N108" s="54">
        <v>0</v>
      </c>
      <c r="O108" s="54" t="s">
        <v>18</v>
      </c>
      <c r="P108" s="84">
        <v>0</v>
      </c>
      <c r="Q108" s="84">
        <v>0</v>
      </c>
      <c r="R108" s="84">
        <v>0</v>
      </c>
      <c r="S108" s="84">
        <v>0</v>
      </c>
    </row>
    <row r="109" spans="2:19" ht="27" customHeight="1">
      <c r="B109" s="28" t="s">
        <v>34</v>
      </c>
      <c r="C109" s="29"/>
      <c r="D109" s="29"/>
      <c r="E109" s="29"/>
      <c r="F109" s="29"/>
      <c r="G109" s="29"/>
      <c r="H109" s="30"/>
      <c r="I109" s="29"/>
      <c r="J109" s="29"/>
      <c r="K109" s="29"/>
      <c r="L109" s="29"/>
      <c r="M109" s="29"/>
      <c r="N109" s="30"/>
      <c r="O109" s="29"/>
      <c r="P109" s="29"/>
      <c r="Q109" s="29"/>
      <c r="R109" s="29"/>
      <c r="S109" s="29"/>
    </row>
    <row r="110" spans="2:19" s="7" customFormat="1" ht="27" customHeight="1">
      <c r="B110" s="31" t="s">
        <v>16</v>
      </c>
      <c r="C110" s="32">
        <f>C89+C106</f>
        <v>103000000</v>
      </c>
      <c r="D110" s="32"/>
      <c r="E110" s="32"/>
      <c r="F110" s="32"/>
      <c r="G110" s="32">
        <v>0</v>
      </c>
      <c r="H110" s="43"/>
      <c r="I110" s="32"/>
      <c r="J110" s="32">
        <v>0</v>
      </c>
      <c r="K110" s="32">
        <v>0</v>
      </c>
      <c r="L110" s="32">
        <v>0</v>
      </c>
      <c r="M110" s="32">
        <v>0</v>
      </c>
      <c r="N110" s="43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</row>
    <row r="111" spans="2:19" s="7" customFormat="1" ht="27" customHeight="1">
      <c r="B111" s="36" t="s">
        <v>35</v>
      </c>
      <c r="C111" s="32">
        <f>C110</f>
        <v>103000000</v>
      </c>
      <c r="D111" s="34">
        <v>0</v>
      </c>
      <c r="E111" s="34">
        <v>0</v>
      </c>
      <c r="F111" s="32">
        <f>C111+D111-E111</f>
        <v>103000000</v>
      </c>
      <c r="G111" s="34">
        <f aca="true" t="shared" si="0" ref="G111:S111">G107</f>
        <v>0</v>
      </c>
      <c r="H111" s="77"/>
      <c r="I111" s="34">
        <v>0</v>
      </c>
      <c r="J111" s="34">
        <f>J57</f>
        <v>0</v>
      </c>
      <c r="K111" s="34">
        <f>K57</f>
        <v>0</v>
      </c>
      <c r="L111" s="34">
        <f t="shared" si="0"/>
        <v>0</v>
      </c>
      <c r="M111" s="34">
        <f t="shared" si="0"/>
        <v>0</v>
      </c>
      <c r="N111" s="34">
        <f t="shared" si="0"/>
        <v>0</v>
      </c>
      <c r="O111" s="34" t="str">
        <f t="shared" si="0"/>
        <v>Х</v>
      </c>
      <c r="P111" s="34">
        <f t="shared" si="0"/>
        <v>0</v>
      </c>
      <c r="Q111" s="34">
        <f t="shared" si="0"/>
        <v>0</v>
      </c>
      <c r="R111" s="34">
        <f t="shared" si="0"/>
        <v>0</v>
      </c>
      <c r="S111" s="34">
        <f t="shared" si="0"/>
        <v>0</v>
      </c>
    </row>
    <row r="112" spans="2:19" s="7" customFormat="1" ht="27" customHeight="1">
      <c r="B112" s="36" t="s">
        <v>37</v>
      </c>
      <c r="C112" s="32">
        <v>103000000</v>
      </c>
      <c r="D112" s="34">
        <v>0</v>
      </c>
      <c r="E112" s="34">
        <v>0</v>
      </c>
      <c r="F112" s="32">
        <v>103000000</v>
      </c>
      <c r="G112" s="34">
        <v>0</v>
      </c>
      <c r="H112" s="77"/>
      <c r="I112" s="34">
        <v>0</v>
      </c>
      <c r="J112" s="34">
        <v>699402.13</v>
      </c>
      <c r="K112" s="34">
        <v>699402.13</v>
      </c>
      <c r="L112" s="34">
        <v>0</v>
      </c>
      <c r="M112" s="34">
        <v>0</v>
      </c>
      <c r="N112" s="34">
        <v>0</v>
      </c>
      <c r="O112" s="34" t="s">
        <v>18</v>
      </c>
      <c r="P112" s="34">
        <v>0</v>
      </c>
      <c r="Q112" s="34">
        <v>0</v>
      </c>
      <c r="R112" s="34">
        <v>0</v>
      </c>
      <c r="S112" s="34">
        <v>0</v>
      </c>
    </row>
    <row r="113" spans="2:19" s="7" customFormat="1" ht="27" customHeight="1">
      <c r="B113" s="36" t="s">
        <v>38</v>
      </c>
      <c r="C113" s="32">
        <v>103000000</v>
      </c>
      <c r="D113" s="34">
        <v>0</v>
      </c>
      <c r="E113" s="34">
        <v>0</v>
      </c>
      <c r="F113" s="32">
        <v>103000000</v>
      </c>
      <c r="G113" s="34">
        <v>0</v>
      </c>
      <c r="H113" s="77"/>
      <c r="I113" s="34">
        <v>0</v>
      </c>
      <c r="J113" s="34">
        <v>631718.04</v>
      </c>
      <c r="K113" s="34">
        <v>631718.04</v>
      </c>
      <c r="L113" s="34">
        <v>0</v>
      </c>
      <c r="M113" s="34">
        <v>0</v>
      </c>
      <c r="N113" s="34">
        <v>0</v>
      </c>
      <c r="O113" s="34" t="s">
        <v>18</v>
      </c>
      <c r="P113" s="34">
        <v>0</v>
      </c>
      <c r="Q113" s="34">
        <v>0</v>
      </c>
      <c r="R113" s="34">
        <v>0</v>
      </c>
      <c r="S113" s="34">
        <v>0</v>
      </c>
    </row>
    <row r="114" spans="2:19" s="7" customFormat="1" ht="27" customHeight="1">
      <c r="B114" s="36" t="s">
        <v>47</v>
      </c>
      <c r="C114" s="32">
        <v>103000000</v>
      </c>
      <c r="D114" s="34">
        <v>30000000</v>
      </c>
      <c r="E114" s="34">
        <v>30000000</v>
      </c>
      <c r="F114" s="32">
        <v>103000000</v>
      </c>
      <c r="G114" s="34">
        <v>0</v>
      </c>
      <c r="H114" s="77"/>
      <c r="I114" s="34">
        <v>0</v>
      </c>
      <c r="J114" s="34">
        <v>879180.21</v>
      </c>
      <c r="K114" s="34">
        <v>879180.21</v>
      </c>
      <c r="L114" s="34">
        <v>0</v>
      </c>
      <c r="M114" s="34">
        <v>0</v>
      </c>
      <c r="N114" s="34">
        <v>0</v>
      </c>
      <c r="O114" s="34" t="s">
        <v>18</v>
      </c>
      <c r="P114" s="34">
        <v>0</v>
      </c>
      <c r="Q114" s="34">
        <v>0</v>
      </c>
      <c r="R114" s="34">
        <v>0</v>
      </c>
      <c r="S114" s="34">
        <v>0</v>
      </c>
    </row>
    <row r="115" spans="2:19" s="7" customFormat="1" ht="27" customHeight="1">
      <c r="B115" s="36" t="s">
        <v>48</v>
      </c>
      <c r="C115" s="32">
        <v>103000000</v>
      </c>
      <c r="D115" s="34">
        <v>0</v>
      </c>
      <c r="E115" s="34">
        <v>0</v>
      </c>
      <c r="F115" s="32">
        <v>103000000</v>
      </c>
      <c r="G115" s="34">
        <v>0</v>
      </c>
      <c r="H115" s="77"/>
      <c r="I115" s="34">
        <v>0</v>
      </c>
      <c r="J115" s="34">
        <v>492559.24</v>
      </c>
      <c r="K115" s="34">
        <v>492559.24</v>
      </c>
      <c r="L115" s="34">
        <v>0</v>
      </c>
      <c r="M115" s="34">
        <v>0</v>
      </c>
      <c r="N115" s="34">
        <v>0</v>
      </c>
      <c r="O115" s="34" t="s">
        <v>18</v>
      </c>
      <c r="P115" s="34">
        <v>0</v>
      </c>
      <c r="Q115" s="34">
        <v>0</v>
      </c>
      <c r="R115" s="34">
        <v>0</v>
      </c>
      <c r="S115" s="34">
        <v>0</v>
      </c>
    </row>
    <row r="116" spans="2:19" s="7" customFormat="1" ht="27" customHeight="1">
      <c r="B116" s="36" t="s">
        <v>49</v>
      </c>
      <c r="C116" s="32">
        <v>103000000</v>
      </c>
      <c r="D116" s="34">
        <v>25000000</v>
      </c>
      <c r="E116" s="34">
        <v>22000000</v>
      </c>
      <c r="F116" s="32">
        <v>106000000</v>
      </c>
      <c r="G116" s="34">
        <v>0</v>
      </c>
      <c r="H116" s="77"/>
      <c r="I116" s="34">
        <v>0</v>
      </c>
      <c r="J116" s="34">
        <v>750594.42</v>
      </c>
      <c r="K116" s="34">
        <v>750594.42</v>
      </c>
      <c r="L116" s="34">
        <v>0</v>
      </c>
      <c r="M116" s="34">
        <v>0</v>
      </c>
      <c r="N116" s="34">
        <v>0</v>
      </c>
      <c r="O116" s="34" t="s">
        <v>18</v>
      </c>
      <c r="P116" s="34">
        <v>0</v>
      </c>
      <c r="Q116" s="34">
        <v>0</v>
      </c>
      <c r="R116" s="34">
        <v>0</v>
      </c>
      <c r="S116" s="34">
        <v>0</v>
      </c>
    </row>
    <row r="117" spans="2:19" s="7" customFormat="1" ht="27" customHeight="1">
      <c r="B117" s="44" t="s">
        <v>19</v>
      </c>
      <c r="C117" s="32" t="s">
        <v>18</v>
      </c>
      <c r="D117" s="32">
        <v>55000000</v>
      </c>
      <c r="E117" s="32">
        <f>E96</f>
        <v>52000000</v>
      </c>
      <c r="F117" s="32">
        <v>106000000</v>
      </c>
      <c r="G117" s="32">
        <f>G111</f>
        <v>0</v>
      </c>
      <c r="H117" s="32"/>
      <c r="I117" s="32">
        <f>I111</f>
        <v>0</v>
      </c>
      <c r="J117" s="78">
        <f>J63</f>
        <v>3453454.0399999996</v>
      </c>
      <c r="K117" s="78">
        <f>K63</f>
        <v>3453454.0399999996</v>
      </c>
      <c r="L117" s="32">
        <f aca="true" t="shared" si="1" ref="L117:S117">L111</f>
        <v>0</v>
      </c>
      <c r="M117" s="32">
        <f t="shared" si="1"/>
        <v>0</v>
      </c>
      <c r="N117" s="32">
        <f t="shared" si="1"/>
        <v>0</v>
      </c>
      <c r="O117" s="32" t="str">
        <f t="shared" si="1"/>
        <v>Х</v>
      </c>
      <c r="P117" s="32">
        <f t="shared" si="1"/>
        <v>0</v>
      </c>
      <c r="Q117" s="32">
        <v>0</v>
      </c>
      <c r="R117" s="32">
        <f t="shared" si="1"/>
        <v>0</v>
      </c>
      <c r="S117" s="32">
        <f t="shared" si="1"/>
        <v>0</v>
      </c>
    </row>
    <row r="118" spans="2:19" s="10" customFormat="1" ht="30" customHeight="1">
      <c r="B118" s="53" t="s">
        <v>23</v>
      </c>
      <c r="C118" s="54" t="s">
        <v>18</v>
      </c>
      <c r="D118" s="54">
        <v>0</v>
      </c>
      <c r="E118" s="54">
        <v>0</v>
      </c>
      <c r="F118" s="54">
        <v>0</v>
      </c>
      <c r="G118" s="54">
        <v>0</v>
      </c>
      <c r="H118" s="55"/>
      <c r="I118" s="54" t="s">
        <v>18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 t="s">
        <v>18</v>
      </c>
      <c r="P118" s="54">
        <v>0</v>
      </c>
      <c r="Q118" s="54">
        <v>0</v>
      </c>
      <c r="R118" s="54">
        <v>0</v>
      </c>
      <c r="S118" s="54">
        <v>0</v>
      </c>
    </row>
    <row r="119" spans="2:19" s="10" customFormat="1" ht="23.25" customHeight="1">
      <c r="B119" s="68"/>
      <c r="C119" s="69"/>
      <c r="D119" s="69"/>
      <c r="E119" s="69"/>
      <c r="F119" s="70"/>
      <c r="G119" s="69"/>
      <c r="H119" s="69"/>
      <c r="I119" s="69"/>
      <c r="J119" s="69"/>
      <c r="K119" s="69"/>
      <c r="L119" s="69"/>
      <c r="M119" s="69"/>
      <c r="N119" s="71"/>
      <c r="O119" s="69"/>
      <c r="P119" s="69"/>
      <c r="Q119" s="69"/>
      <c r="R119" s="69"/>
      <c r="S119" s="69"/>
    </row>
    <row r="120" spans="2:19" s="9" customFormat="1" ht="13.5" customHeight="1">
      <c r="B120" s="85" t="s">
        <v>39</v>
      </c>
      <c r="C120" s="72"/>
      <c r="D120" s="102" t="s">
        <v>40</v>
      </c>
      <c r="E120" s="10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3"/>
    </row>
    <row r="121" spans="2:19" s="9" customFormat="1" ht="18" customHeight="1">
      <c r="B121" s="104" t="s">
        <v>41</v>
      </c>
      <c r="C121" s="104"/>
      <c r="D121" s="104"/>
      <c r="E121" s="104"/>
      <c r="F121" s="104"/>
      <c r="G121" s="104"/>
      <c r="H121" s="104"/>
      <c r="I121" s="104"/>
      <c r="J121" s="73"/>
      <c r="K121" s="73"/>
      <c r="L121" s="73"/>
      <c r="M121" s="73"/>
      <c r="N121" s="74"/>
      <c r="O121" s="73"/>
      <c r="P121" s="73"/>
      <c r="Q121" s="73"/>
      <c r="R121" s="73"/>
      <c r="S121" s="73"/>
    </row>
    <row r="122" spans="2:19" s="4" customFormat="1" ht="45.75" customHeight="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8:14" s="4" customFormat="1" ht="23.25" customHeight="1">
      <c r="H123" s="2"/>
      <c r="N123" s="1"/>
    </row>
    <row r="124" spans="8:14" s="4" customFormat="1" ht="23.25" customHeight="1">
      <c r="H124" s="2"/>
      <c r="N124" s="1"/>
    </row>
    <row r="125" spans="8:14" s="4" customFormat="1" ht="23.25" customHeight="1">
      <c r="H125" s="2"/>
      <c r="N125" s="1"/>
    </row>
    <row r="126" spans="8:14" s="4" customFormat="1" ht="23.25" customHeight="1">
      <c r="H126" s="2"/>
      <c r="N126" s="1"/>
    </row>
    <row r="127" ht="23.25" customHeight="1"/>
    <row r="128" ht="23.25" customHeight="1"/>
    <row r="129" ht="23.25" customHeight="1"/>
    <row r="130" ht="409.5" customHeight="1" hidden="1"/>
    <row r="131" ht="11.25" customHeight="1"/>
    <row r="132" ht="12.75" customHeight="1"/>
    <row r="133" spans="2:19" ht="12.75" customHeight="1">
      <c r="B133" s="11"/>
      <c r="C133" s="11"/>
      <c r="D133" s="11"/>
      <c r="E133" s="11"/>
      <c r="F133" s="11"/>
      <c r="G133" s="11"/>
      <c r="H133" s="12"/>
      <c r="I133" s="11"/>
      <c r="J133" s="11"/>
      <c r="K133" s="11"/>
      <c r="L133" s="11"/>
      <c r="M133" s="11"/>
      <c r="N133" s="13"/>
      <c r="O133" s="11"/>
      <c r="P133" s="11"/>
      <c r="Q133" s="11"/>
      <c r="R133" s="11"/>
      <c r="S133" s="11"/>
    </row>
    <row r="134" spans="2:19" ht="12.75" customHeight="1">
      <c r="B134" s="11"/>
      <c r="C134" s="12"/>
      <c r="D134" s="11"/>
      <c r="E134" s="11"/>
      <c r="F134" s="11"/>
      <c r="G134" s="11"/>
      <c r="H134" s="12"/>
      <c r="I134" s="11"/>
      <c r="J134" s="11"/>
      <c r="K134" s="11"/>
      <c r="L134" s="11"/>
      <c r="M134" s="11"/>
      <c r="N134" s="13"/>
      <c r="O134" s="11"/>
      <c r="P134" s="11"/>
      <c r="Q134" s="11"/>
      <c r="R134" s="11"/>
      <c r="S134" s="11"/>
    </row>
  </sheetData>
  <sheetProtection/>
  <mergeCells count="10">
    <mergeCell ref="H1:M1"/>
    <mergeCell ref="H4:M4"/>
    <mergeCell ref="J3:K3"/>
    <mergeCell ref="H2:M2"/>
    <mergeCell ref="D120:E120"/>
    <mergeCell ref="B122:S122"/>
    <mergeCell ref="B121:I121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7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2021-07-05T05:27:12Z</cp:lastPrinted>
  <dcterms:created xsi:type="dcterms:W3CDTF">2010-10-04T10:20:09Z</dcterms:created>
  <dcterms:modified xsi:type="dcterms:W3CDTF">2021-07-05T05:27:36Z</dcterms:modified>
  <cp:category/>
  <cp:version/>
  <cp:contentType/>
  <cp:contentStatus/>
</cp:coreProperties>
</file>