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книга_1'!$B$1:$U$108</definedName>
  </definedNames>
  <calcPr fullCalcOnLoad="1"/>
</workbook>
</file>

<file path=xl/sharedStrings.xml><?xml version="1.0" encoding="utf-8"?>
<sst xmlns="http://schemas.openxmlformats.org/spreadsheetml/2006/main" count="155" uniqueCount="51">
  <si>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</si>
  <si>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</si>
  <si>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</si>
  <si>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</si>
  <si>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</si>
  <si>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</si>
  <si>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</si>
  <si>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</si>
  <si>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</si>
  <si>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</si>
  <si>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</si>
  <si>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</si>
  <si>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</si>
  <si>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</si>
  <si>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</si>
  <si>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</si>
  <si>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</si>
  <si>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</si>
  <si>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</si>
  <si>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</si>
  <si>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</si>
  <si>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</si>
  <si>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</si>
  <si>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</si>
  <si>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</si>
  <si>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</si>
  <si>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</si>
  <si>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</si>
  <si>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</si>
  <si>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</si>
  <si>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</si>
  <si>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</si>
  <si>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</si>
  <si>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</si>
  <si>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</si>
  <si>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</si>
  <si>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</si>
  <si>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</si>
  <si>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</si>
  <si>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</si>
  <si>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</si>
  <si>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</si>
  <si>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</si>
  <si>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</si>
  <si>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>Муниципальный контракт № 01300020/00171100 от 23.03.2020 кредитор: ПАО Сбербанк России  Дата погашения 22.03.2022 г. Без обеспечения</t>
  </si>
  <si>
    <t>Муниципальный контракт № 5/2020 от 28.07.2020 кредитор: ПАО Сбербанк России  Дата погашения 27.07.2021 г. Без обеспечения</t>
  </si>
  <si>
    <t>Муниципальный контракт № 6/2020 от 25.12.2020 кредитор: ПАО Сбербанк России  Дата погашения 24.12.2021 г. Без обеспечения</t>
  </si>
  <si>
    <t>апрель</t>
  </si>
  <si>
    <t>Муниципальный контракт № 1/202 от 19.04.2021 кредитор: ПАО Совкомбанк  Дата погашения 19.04.2023 г. Без обеспечения</t>
  </si>
  <si>
    <t>на 01.06.2021г</t>
  </si>
  <si>
    <t>май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</si>
</sst>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  <numFmt numFmtId="195" formatCode="0.0000000000%"/>
    <numFmt numFmtId="196" formatCode="#,##0.00&quot;р.&quot;"/>
    <numFmt numFmtId="197" formatCode="0.00000000000000%"/>
    <numFmt numFmtId="198" formatCode="0.00000000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4" fontId="8" fillId="0" borderId="10" xfId="0" applyNumberFormat="1" applyFont="1" applyBorder="1" applyAlignment="1">
      <alignment/>
    </xf>
    <xf numFmtId="195" fontId="8" fillId="0" borderId="10" xfId="0" applyNumberFormat="1" applyFont="1" applyBorder="1" applyAlignment="1">
      <alignment/>
    </xf>
    <xf numFmtId="197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5" xfId="0" applyNumberFormat="1" applyFont="1" applyFill="1" applyBorder="1" applyAlignment="1" applyProtection="1">
      <alignment horizontal="left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21"/>
  <sheetViews>
    <sheetView tabSelected="1" view="pageBreakPreview" zoomScaleNormal="75" zoomScaleSheetLayoutView="100" workbookViewId="0" topLeftCell="B29">
      <selection activeCell="B104" sqref="B104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2.28125" style="0" customWidth="1"/>
    <col min="8" max="8" width="22.7109375" style="2" customWidth="1"/>
    <col min="9" max="9" width="12.4218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9" t="s">
        <v>0</v>
      </c>
      <c r="I1" s="99"/>
      <c r="J1" s="99"/>
      <c r="K1" s="99"/>
      <c r="L1" s="99"/>
      <c r="M1" s="99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101" t="s">
        <v>1</v>
      </c>
      <c r="I2" s="101"/>
      <c r="J2" s="101"/>
      <c r="K2" s="101"/>
      <c r="L2" s="101"/>
      <c r="M2" s="101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9" t="s">
        <v>49</v>
      </c>
      <c r="K3" s="99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6" t="s">
        <v>2</v>
      </c>
      <c r="C4" s="105" t="s">
        <v>3</v>
      </c>
      <c r="D4" s="105"/>
      <c r="E4" s="105"/>
      <c r="F4" s="105"/>
      <c r="G4" s="105"/>
      <c r="H4" s="100" t="s">
        <v>4</v>
      </c>
      <c r="I4" s="100"/>
      <c r="J4" s="100"/>
      <c r="K4" s="100"/>
      <c r="L4" s="100"/>
      <c r="M4" s="100"/>
      <c r="N4" s="20"/>
      <c r="O4" s="21" t="s">
        <v>5</v>
      </c>
      <c r="P4" s="21"/>
      <c r="Q4" s="21"/>
      <c r="R4" s="21"/>
      <c r="S4" s="21"/>
    </row>
    <row r="5" spans="2:19" ht="45" customHeight="1">
      <c r="B5" s="106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7" t="s">
        <v>15</v>
      </c>
      <c r="C7" s="108"/>
      <c r="D7" s="108"/>
      <c r="E7" s="108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19" ht="27.75" customHeight="1">
      <c r="B8" s="38" t="s">
        <v>43</v>
      </c>
      <c r="C8" s="39"/>
      <c r="D8" s="87"/>
      <c r="E8" s="39"/>
      <c r="F8" s="39"/>
      <c r="G8" s="39"/>
      <c r="H8" s="83"/>
      <c r="I8" s="39"/>
      <c r="J8" s="86"/>
      <c r="K8" s="86"/>
      <c r="L8" s="39"/>
      <c r="M8" s="39"/>
      <c r="N8" s="40"/>
      <c r="O8" s="39"/>
      <c r="P8" s="39"/>
      <c r="Q8" s="39"/>
      <c r="R8" s="39"/>
      <c r="S8" s="39"/>
    </row>
    <row r="9" spans="2:19" ht="27.75" customHeight="1">
      <c r="B9" s="38" t="s">
        <v>16</v>
      </c>
      <c r="C9" s="39"/>
      <c r="D9" s="87"/>
      <c r="E9" s="39"/>
      <c r="F9" s="39"/>
      <c r="G9" s="39"/>
      <c r="H9" s="83"/>
      <c r="I9" s="39"/>
      <c r="J9" s="86"/>
      <c r="K9" s="86"/>
      <c r="L9" s="39"/>
      <c r="M9" s="39"/>
      <c r="N9" s="40"/>
      <c r="O9" s="39"/>
      <c r="P9" s="39"/>
      <c r="Q9" s="39"/>
      <c r="R9" s="39"/>
      <c r="S9" s="39"/>
    </row>
    <row r="10" spans="2:19" ht="27.75" customHeight="1">
      <c r="B10" s="90" t="s">
        <v>35</v>
      </c>
      <c r="C10" s="86">
        <v>30000000</v>
      </c>
      <c r="D10" s="86">
        <v>0</v>
      </c>
      <c r="E10" s="86">
        <v>0</v>
      </c>
      <c r="F10" s="86">
        <v>30000000</v>
      </c>
      <c r="G10" s="39">
        <v>0</v>
      </c>
      <c r="H10" s="91">
        <v>0.0951</v>
      </c>
      <c r="I10" s="39">
        <v>0</v>
      </c>
      <c r="J10" s="86">
        <v>0</v>
      </c>
      <c r="K10" s="86">
        <v>0</v>
      </c>
      <c r="L10" s="39">
        <v>0</v>
      </c>
      <c r="M10" s="39">
        <v>0</v>
      </c>
      <c r="N10" s="40">
        <v>0</v>
      </c>
      <c r="O10" s="39">
        <v>0</v>
      </c>
      <c r="P10" s="39">
        <v>0</v>
      </c>
      <c r="Q10" s="39">
        <v>0</v>
      </c>
      <c r="R10" s="39">
        <v>0</v>
      </c>
      <c r="S10" s="39">
        <v>0</v>
      </c>
    </row>
    <row r="11" spans="2:19" ht="27.75" customHeight="1">
      <c r="B11" s="90">
        <v>44235</v>
      </c>
      <c r="C11" s="86">
        <v>30000000</v>
      </c>
      <c r="D11" s="86">
        <v>0</v>
      </c>
      <c r="E11" s="86">
        <v>0</v>
      </c>
      <c r="F11" s="86">
        <v>30000000</v>
      </c>
      <c r="G11" s="39">
        <v>0</v>
      </c>
      <c r="H11" s="91">
        <v>0.0951</v>
      </c>
      <c r="I11" s="39">
        <v>0</v>
      </c>
      <c r="J11" s="86">
        <v>242309.59</v>
      </c>
      <c r="K11" s="86">
        <v>242309.59</v>
      </c>
      <c r="L11" s="39">
        <v>0</v>
      </c>
      <c r="M11" s="39">
        <v>0</v>
      </c>
      <c r="N11" s="40">
        <v>0</v>
      </c>
      <c r="O11" s="39">
        <v>0</v>
      </c>
      <c r="P11" s="39">
        <v>0</v>
      </c>
      <c r="Q11" s="39">
        <v>0</v>
      </c>
      <c r="R11" s="39">
        <v>0</v>
      </c>
      <c r="S11" s="39">
        <v>0</v>
      </c>
    </row>
    <row r="12" spans="2:19" ht="27.75" customHeight="1">
      <c r="B12" s="90">
        <v>44264</v>
      </c>
      <c r="C12" s="86">
        <v>30000000</v>
      </c>
      <c r="D12" s="86">
        <v>0</v>
      </c>
      <c r="E12" s="86">
        <v>0</v>
      </c>
      <c r="F12" s="86">
        <v>30000000</v>
      </c>
      <c r="G12" s="39">
        <v>0</v>
      </c>
      <c r="H12" s="91">
        <v>0.0951</v>
      </c>
      <c r="I12" s="39">
        <v>0</v>
      </c>
      <c r="J12" s="86">
        <v>218860.27</v>
      </c>
      <c r="K12" s="86">
        <v>218860.27</v>
      </c>
      <c r="L12" s="39">
        <v>0</v>
      </c>
      <c r="M12" s="39">
        <v>0</v>
      </c>
      <c r="N12" s="40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</row>
    <row r="13" spans="2:19" ht="27.75" customHeight="1">
      <c r="B13" s="90">
        <v>44294</v>
      </c>
      <c r="C13" s="86">
        <v>30000000</v>
      </c>
      <c r="D13" s="86">
        <v>0</v>
      </c>
      <c r="E13" s="86">
        <v>0</v>
      </c>
      <c r="F13" s="86">
        <v>30000000</v>
      </c>
      <c r="G13" s="39">
        <v>0</v>
      </c>
      <c r="H13" s="91">
        <v>0.0951</v>
      </c>
      <c r="I13" s="39">
        <v>0</v>
      </c>
      <c r="J13" s="86">
        <v>242309.59</v>
      </c>
      <c r="K13" s="86">
        <v>242309.59</v>
      </c>
      <c r="L13" s="39">
        <v>0</v>
      </c>
      <c r="M13" s="39">
        <v>0</v>
      </c>
      <c r="N13" s="40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</row>
    <row r="14" spans="2:19" ht="27.75" customHeight="1">
      <c r="B14" s="90">
        <v>44309</v>
      </c>
      <c r="C14" s="86">
        <v>30000000</v>
      </c>
      <c r="D14" s="86">
        <v>0</v>
      </c>
      <c r="E14" s="86">
        <v>30000000</v>
      </c>
      <c r="F14" s="86">
        <v>0</v>
      </c>
      <c r="G14" s="39"/>
      <c r="H14" s="91">
        <v>0.0951</v>
      </c>
      <c r="I14" s="39">
        <v>0</v>
      </c>
      <c r="J14" s="86">
        <v>179778.08</v>
      </c>
      <c r="K14" s="86">
        <v>179778.08</v>
      </c>
      <c r="L14" s="39">
        <v>0</v>
      </c>
      <c r="M14" s="39">
        <v>0</v>
      </c>
      <c r="N14" s="40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</row>
    <row r="15" spans="2:20" ht="27.75" customHeight="1">
      <c r="B15" s="38" t="s">
        <v>36</v>
      </c>
      <c r="C15" s="86">
        <v>30000000</v>
      </c>
      <c r="D15" s="86">
        <v>0</v>
      </c>
      <c r="E15" s="86">
        <v>0</v>
      </c>
      <c r="F15" s="86">
        <v>0</v>
      </c>
      <c r="G15" s="38">
        <v>0</v>
      </c>
      <c r="H15" s="91">
        <v>0.0951</v>
      </c>
      <c r="I15" s="39">
        <v>0</v>
      </c>
      <c r="J15" s="86">
        <f>SUM(J10:J14)</f>
        <v>883257.5299999999</v>
      </c>
      <c r="K15" s="86">
        <f>SUM(K10:K14)</f>
        <v>883257.5299999999</v>
      </c>
      <c r="L15" s="39">
        <v>0</v>
      </c>
      <c r="M15" s="39">
        <v>0</v>
      </c>
      <c r="N15" s="40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92">
        <v>0</v>
      </c>
    </row>
    <row r="16" spans="2:20" ht="27.75" customHeight="1">
      <c r="B16" s="94" t="s">
        <v>44</v>
      </c>
      <c r="C16" s="86"/>
      <c r="D16" s="86"/>
      <c r="E16" s="86"/>
      <c r="F16" s="86"/>
      <c r="G16" s="38"/>
      <c r="H16" s="95"/>
      <c r="I16" s="39"/>
      <c r="J16" s="86"/>
      <c r="K16" s="86"/>
      <c r="L16" s="39"/>
      <c r="M16" s="39"/>
      <c r="N16" s="40"/>
      <c r="O16" s="39"/>
      <c r="P16" s="39"/>
      <c r="Q16" s="39"/>
      <c r="R16" s="39"/>
      <c r="S16" s="39"/>
      <c r="T16" s="93"/>
    </row>
    <row r="17" spans="2:20" ht="27.75" customHeight="1">
      <c r="B17" s="94" t="s">
        <v>16</v>
      </c>
      <c r="C17" s="86"/>
      <c r="D17" s="86"/>
      <c r="E17" s="86"/>
      <c r="F17" s="86"/>
      <c r="G17" s="38"/>
      <c r="H17" s="95"/>
      <c r="I17" s="39"/>
      <c r="J17" s="86"/>
      <c r="K17" s="86"/>
      <c r="L17" s="39"/>
      <c r="M17" s="39"/>
      <c r="N17" s="40"/>
      <c r="O17" s="39"/>
      <c r="P17" s="39"/>
      <c r="Q17" s="39"/>
      <c r="R17" s="39"/>
      <c r="S17" s="39"/>
      <c r="T17" s="93"/>
    </row>
    <row r="18" spans="2:20" ht="27.75" customHeight="1">
      <c r="B18" s="90" t="s">
        <v>35</v>
      </c>
      <c r="C18" s="86">
        <v>48000000</v>
      </c>
      <c r="D18" s="86">
        <v>0</v>
      </c>
      <c r="E18" s="86">
        <v>0</v>
      </c>
      <c r="F18" s="86">
        <v>48000000</v>
      </c>
      <c r="G18" s="38">
        <v>0</v>
      </c>
      <c r="H18" s="96">
        <v>0.0695942987446186</v>
      </c>
      <c r="I18" s="39">
        <v>0</v>
      </c>
      <c r="J18" s="86">
        <v>0</v>
      </c>
      <c r="K18" s="86">
        <v>0</v>
      </c>
      <c r="L18" s="39">
        <v>0</v>
      </c>
      <c r="M18" s="39">
        <v>0</v>
      </c>
      <c r="N18" s="40">
        <v>0</v>
      </c>
      <c r="O18" s="39">
        <v>0</v>
      </c>
      <c r="P18" s="39">
        <v>0</v>
      </c>
      <c r="Q18" s="39">
        <v>0</v>
      </c>
      <c r="R18" s="39">
        <v>0</v>
      </c>
      <c r="S18" s="39">
        <v>0</v>
      </c>
      <c r="T18" s="93"/>
    </row>
    <row r="19" spans="2:20" ht="27.75" customHeight="1">
      <c r="B19" s="90">
        <v>44235</v>
      </c>
      <c r="C19" s="86">
        <v>48000000</v>
      </c>
      <c r="D19" s="86">
        <v>0</v>
      </c>
      <c r="E19" s="86">
        <v>0</v>
      </c>
      <c r="F19" s="86">
        <v>48000000</v>
      </c>
      <c r="G19" s="38">
        <v>0</v>
      </c>
      <c r="H19" s="96">
        <v>0.0695942987446186</v>
      </c>
      <c r="I19" s="39">
        <v>0</v>
      </c>
      <c r="J19" s="86">
        <v>283715.94</v>
      </c>
      <c r="K19" s="86">
        <v>283715.94</v>
      </c>
      <c r="L19" s="39">
        <v>0</v>
      </c>
      <c r="M19" s="39">
        <v>0</v>
      </c>
      <c r="N19" s="40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93">
        <v>0</v>
      </c>
    </row>
    <row r="20" spans="2:20" ht="27.75" customHeight="1">
      <c r="B20" s="90">
        <v>44264</v>
      </c>
      <c r="C20" s="86">
        <v>48000000</v>
      </c>
      <c r="D20" s="86">
        <v>0</v>
      </c>
      <c r="E20" s="86">
        <v>0</v>
      </c>
      <c r="F20" s="86">
        <v>48000000</v>
      </c>
      <c r="G20" s="38">
        <v>0</v>
      </c>
      <c r="H20" s="96">
        <v>0.0695942987446186</v>
      </c>
      <c r="I20" s="39">
        <v>0</v>
      </c>
      <c r="J20" s="86">
        <v>256259.55</v>
      </c>
      <c r="K20" s="86">
        <v>256259.55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93"/>
    </row>
    <row r="21" spans="2:20" ht="27.75" customHeight="1">
      <c r="B21" s="90">
        <v>44294</v>
      </c>
      <c r="C21" s="86">
        <v>48000000</v>
      </c>
      <c r="D21" s="86">
        <v>0</v>
      </c>
      <c r="E21" s="86">
        <v>0</v>
      </c>
      <c r="F21" s="86">
        <v>48000000</v>
      </c>
      <c r="G21" s="38">
        <v>0</v>
      </c>
      <c r="H21" s="96">
        <v>0.0695942987446186</v>
      </c>
      <c r="I21" s="39">
        <v>0</v>
      </c>
      <c r="J21" s="86">
        <v>283715.94</v>
      </c>
      <c r="K21" s="86">
        <v>283715.94</v>
      </c>
      <c r="L21" s="39">
        <v>0</v>
      </c>
      <c r="M21" s="39">
        <v>0</v>
      </c>
      <c r="N21" s="40">
        <v>0</v>
      </c>
      <c r="O21" s="39">
        <v>0</v>
      </c>
      <c r="P21" s="39">
        <v>0</v>
      </c>
      <c r="Q21" s="39">
        <v>0</v>
      </c>
      <c r="R21" s="39">
        <v>0</v>
      </c>
      <c r="S21" s="39">
        <v>0</v>
      </c>
      <c r="T21" s="93"/>
    </row>
    <row r="22" spans="2:20" ht="27.75" customHeight="1">
      <c r="B22" s="90">
        <v>44320</v>
      </c>
      <c r="C22" s="86">
        <v>48000000</v>
      </c>
      <c r="D22" s="86">
        <v>0</v>
      </c>
      <c r="E22" s="86">
        <v>0</v>
      </c>
      <c r="F22" s="86">
        <v>48000000</v>
      </c>
      <c r="G22" s="38">
        <v>0</v>
      </c>
      <c r="H22" s="96">
        <v>0.0695942987446186</v>
      </c>
      <c r="I22" s="39">
        <v>0</v>
      </c>
      <c r="J22" s="86">
        <v>274563.81</v>
      </c>
      <c r="K22" s="86">
        <v>274563.81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93"/>
    </row>
    <row r="23" spans="2:20" ht="27.75" customHeight="1">
      <c r="B23" s="94" t="s">
        <v>36</v>
      </c>
      <c r="C23" s="86"/>
      <c r="D23" s="86">
        <v>0</v>
      </c>
      <c r="E23" s="86">
        <v>0</v>
      </c>
      <c r="F23" s="86">
        <v>48000000</v>
      </c>
      <c r="G23" s="38">
        <v>0</v>
      </c>
      <c r="H23" s="95"/>
      <c r="I23" s="39">
        <v>0</v>
      </c>
      <c r="J23" s="86">
        <f>SUM(J18:J22)</f>
        <v>1098255.24</v>
      </c>
      <c r="K23" s="86">
        <f>SUM(K19:K22)</f>
        <v>1098255.24</v>
      </c>
      <c r="L23" s="39">
        <v>0</v>
      </c>
      <c r="M23" s="39">
        <v>0</v>
      </c>
      <c r="N23" s="40">
        <v>0</v>
      </c>
      <c r="O23" s="39">
        <v>0</v>
      </c>
      <c r="P23" s="39">
        <v>0</v>
      </c>
      <c r="Q23" s="39">
        <v>0</v>
      </c>
      <c r="R23" s="39">
        <v>0</v>
      </c>
      <c r="S23" s="39">
        <v>0</v>
      </c>
      <c r="T23" s="93"/>
    </row>
    <row r="24" spans="2:20" ht="27.75" customHeight="1">
      <c r="B24" s="94" t="s">
        <v>45</v>
      </c>
      <c r="C24" s="86"/>
      <c r="D24" s="86"/>
      <c r="E24" s="86"/>
      <c r="F24" s="86"/>
      <c r="G24" s="38"/>
      <c r="H24" s="95"/>
      <c r="I24" s="39"/>
      <c r="J24" s="86"/>
      <c r="K24" s="86"/>
      <c r="L24" s="39"/>
      <c r="M24" s="39"/>
      <c r="N24" s="40"/>
      <c r="O24" s="39"/>
      <c r="P24" s="39"/>
      <c r="Q24" s="39"/>
      <c r="R24" s="39"/>
      <c r="S24" s="39"/>
      <c r="T24" s="93"/>
    </row>
    <row r="25" spans="2:20" ht="27.75" customHeight="1">
      <c r="B25" s="94" t="s">
        <v>16</v>
      </c>
      <c r="C25" s="86"/>
      <c r="D25" s="86"/>
      <c r="E25" s="86"/>
      <c r="F25" s="86"/>
      <c r="G25" s="38"/>
      <c r="H25" s="95"/>
      <c r="I25" s="39"/>
      <c r="J25" s="86"/>
      <c r="K25" s="86"/>
      <c r="L25" s="39"/>
      <c r="M25" s="39"/>
      <c r="N25" s="40"/>
      <c r="O25" s="39"/>
      <c r="P25" s="39"/>
      <c r="Q25" s="39"/>
      <c r="R25" s="39"/>
      <c r="S25" s="39"/>
      <c r="T25" s="93"/>
    </row>
    <row r="26" spans="2:20" ht="27.75" customHeight="1">
      <c r="B26" s="90" t="s">
        <v>35</v>
      </c>
      <c r="C26" s="86">
        <v>20000000</v>
      </c>
      <c r="D26" s="86">
        <v>0</v>
      </c>
      <c r="E26" s="86">
        <v>0</v>
      </c>
      <c r="F26" s="86">
        <v>20000000</v>
      </c>
      <c r="G26" s="38">
        <v>0</v>
      </c>
      <c r="H26" s="98">
        <v>0.0820684841892981</v>
      </c>
      <c r="I26" s="39">
        <v>0</v>
      </c>
      <c r="J26" s="86">
        <v>0</v>
      </c>
      <c r="K26" s="86">
        <v>0</v>
      </c>
      <c r="L26" s="39">
        <v>0</v>
      </c>
      <c r="M26" s="39">
        <v>0</v>
      </c>
      <c r="N26" s="40">
        <v>0</v>
      </c>
      <c r="O26" s="39">
        <v>0</v>
      </c>
      <c r="P26" s="39">
        <v>0</v>
      </c>
      <c r="Q26" s="39">
        <v>0</v>
      </c>
      <c r="R26" s="39">
        <v>0</v>
      </c>
      <c r="S26" s="39">
        <v>0</v>
      </c>
      <c r="T26" s="93"/>
    </row>
    <row r="27" spans="2:20" ht="27.75" customHeight="1">
      <c r="B27" s="90">
        <v>44235</v>
      </c>
      <c r="C27" s="86">
        <v>20000000</v>
      </c>
      <c r="D27" s="86">
        <v>0</v>
      </c>
      <c r="E27" s="86">
        <v>0</v>
      </c>
      <c r="F27" s="86">
        <v>20000000</v>
      </c>
      <c r="G27" s="38">
        <v>0</v>
      </c>
      <c r="H27" s="98">
        <v>0.0820684841892981</v>
      </c>
      <c r="I27" s="39">
        <v>0</v>
      </c>
      <c r="J27" s="86">
        <v>139404</v>
      </c>
      <c r="K27" s="86">
        <v>139404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93"/>
    </row>
    <row r="28" spans="2:20" ht="27.75" customHeight="1">
      <c r="B28" s="90">
        <v>44264</v>
      </c>
      <c r="C28" s="86">
        <v>20000000</v>
      </c>
      <c r="D28" s="86">
        <v>0</v>
      </c>
      <c r="E28" s="86">
        <v>0</v>
      </c>
      <c r="F28" s="86">
        <v>20000000</v>
      </c>
      <c r="G28" s="38">
        <v>0</v>
      </c>
      <c r="H28" s="98">
        <v>0.0820684841892981</v>
      </c>
      <c r="I28" s="39">
        <v>0</v>
      </c>
      <c r="J28" s="86">
        <v>125913.29</v>
      </c>
      <c r="K28" s="86">
        <v>125913.29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93"/>
    </row>
    <row r="29" spans="2:20" ht="27.75" customHeight="1">
      <c r="B29" s="90">
        <v>44294</v>
      </c>
      <c r="C29" s="86">
        <v>20000000</v>
      </c>
      <c r="D29" s="86">
        <v>0</v>
      </c>
      <c r="E29" s="86">
        <v>0</v>
      </c>
      <c r="F29" s="86">
        <v>20000000</v>
      </c>
      <c r="G29" s="38">
        <v>0</v>
      </c>
      <c r="H29" s="98">
        <v>0.0820684841892981</v>
      </c>
      <c r="I29" s="39">
        <v>0</v>
      </c>
      <c r="J29" s="86">
        <v>139404</v>
      </c>
      <c r="K29" s="86">
        <v>139404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93"/>
    </row>
    <row r="30" spans="2:20" ht="27.75" customHeight="1">
      <c r="B30" s="90">
        <v>44320</v>
      </c>
      <c r="C30" s="86">
        <v>20000000</v>
      </c>
      <c r="D30" s="86">
        <v>0</v>
      </c>
      <c r="E30" s="86">
        <v>0</v>
      </c>
      <c r="F30" s="86">
        <v>20000000</v>
      </c>
      <c r="G30" s="38">
        <v>0</v>
      </c>
      <c r="H30" s="98">
        <v>0.0820684841892981</v>
      </c>
      <c r="I30" s="39">
        <v>0</v>
      </c>
      <c r="J30" s="86">
        <v>134907.1</v>
      </c>
      <c r="K30" s="86">
        <v>134907.1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93"/>
    </row>
    <row r="31" spans="2:20" ht="27.75" customHeight="1">
      <c r="B31" s="97" t="s">
        <v>36</v>
      </c>
      <c r="C31" s="86">
        <v>0</v>
      </c>
      <c r="D31" s="86">
        <v>0</v>
      </c>
      <c r="E31" s="86">
        <v>0</v>
      </c>
      <c r="F31" s="86">
        <v>20000000</v>
      </c>
      <c r="G31" s="38"/>
      <c r="H31" s="95"/>
      <c r="I31" s="39">
        <v>0</v>
      </c>
      <c r="J31" s="86">
        <f>SUM(J26:J30)</f>
        <v>539628.39</v>
      </c>
      <c r="K31" s="86">
        <f>SUM(K26:K30)</f>
        <v>539628.39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93"/>
    </row>
    <row r="32" spans="2:20" ht="27.75" customHeight="1">
      <c r="B32" s="97" t="s">
        <v>46</v>
      </c>
      <c r="C32" s="86"/>
      <c r="D32" s="86"/>
      <c r="E32" s="86"/>
      <c r="F32" s="86"/>
      <c r="G32" s="38"/>
      <c r="H32" s="95"/>
      <c r="I32" s="39"/>
      <c r="J32" s="86"/>
      <c r="K32" s="86"/>
      <c r="L32" s="39"/>
      <c r="M32" s="39"/>
      <c r="N32" s="40"/>
      <c r="O32" s="39"/>
      <c r="P32" s="39"/>
      <c r="Q32" s="39"/>
      <c r="R32" s="39"/>
      <c r="S32" s="39"/>
      <c r="T32" s="93"/>
    </row>
    <row r="33" spans="2:20" ht="27.75" customHeight="1">
      <c r="B33" s="97" t="s">
        <v>16</v>
      </c>
      <c r="C33" s="86"/>
      <c r="D33" s="86"/>
      <c r="E33" s="86"/>
      <c r="F33" s="86"/>
      <c r="G33" s="38"/>
      <c r="H33" s="95"/>
      <c r="I33" s="39"/>
      <c r="J33" s="86"/>
      <c r="K33" s="86"/>
      <c r="L33" s="39"/>
      <c r="M33" s="39"/>
      <c r="N33" s="40"/>
      <c r="O33" s="39"/>
      <c r="P33" s="39"/>
      <c r="Q33" s="39"/>
      <c r="R33" s="39"/>
      <c r="S33" s="39"/>
      <c r="T33" s="93"/>
    </row>
    <row r="34" spans="2:20" ht="27.75" customHeight="1">
      <c r="B34" s="90" t="s">
        <v>35</v>
      </c>
      <c r="C34" s="86">
        <v>5000000</v>
      </c>
      <c r="D34" s="86">
        <v>0</v>
      </c>
      <c r="E34" s="86">
        <v>0</v>
      </c>
      <c r="F34" s="86">
        <v>5000000</v>
      </c>
      <c r="G34" s="38">
        <v>0</v>
      </c>
      <c r="H34" s="95">
        <v>0.08</v>
      </c>
      <c r="I34" s="39">
        <v>0</v>
      </c>
      <c r="J34" s="86"/>
      <c r="K34" s="86"/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93"/>
    </row>
    <row r="35" spans="2:20" ht="27.75" customHeight="1">
      <c r="B35" s="90">
        <v>44235</v>
      </c>
      <c r="C35" s="86">
        <v>5000000</v>
      </c>
      <c r="D35" s="86">
        <v>0</v>
      </c>
      <c r="E35" s="86">
        <v>0</v>
      </c>
      <c r="F35" s="86">
        <v>5000000</v>
      </c>
      <c r="G35" s="38">
        <v>0</v>
      </c>
      <c r="H35" s="95">
        <v>0.08</v>
      </c>
      <c r="I35" s="39">
        <v>0</v>
      </c>
      <c r="J35" s="86">
        <v>33972.6</v>
      </c>
      <c r="K35" s="86">
        <v>33972.6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93"/>
    </row>
    <row r="36" spans="2:20" ht="27.75" customHeight="1">
      <c r="B36" s="90">
        <v>44264</v>
      </c>
      <c r="C36" s="86">
        <v>5000000</v>
      </c>
      <c r="D36" s="86">
        <v>0</v>
      </c>
      <c r="E36" s="86">
        <v>0</v>
      </c>
      <c r="F36" s="86">
        <v>5000000</v>
      </c>
      <c r="G36" s="38">
        <v>0</v>
      </c>
      <c r="H36" s="95">
        <v>0.08</v>
      </c>
      <c r="I36" s="39">
        <v>0</v>
      </c>
      <c r="J36" s="86">
        <v>30684.93</v>
      </c>
      <c r="K36" s="86">
        <v>30684.93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93"/>
    </row>
    <row r="37" spans="2:20" ht="27.75" customHeight="1">
      <c r="B37" s="90">
        <v>44294</v>
      </c>
      <c r="C37" s="86">
        <v>5000000</v>
      </c>
      <c r="D37" s="86">
        <v>0</v>
      </c>
      <c r="E37" s="86">
        <v>0</v>
      </c>
      <c r="F37" s="86">
        <v>5000000</v>
      </c>
      <c r="G37" s="38">
        <v>0</v>
      </c>
      <c r="H37" s="95">
        <v>0.08</v>
      </c>
      <c r="I37" s="39">
        <v>0</v>
      </c>
      <c r="J37" s="86">
        <v>33972.6</v>
      </c>
      <c r="K37" s="86">
        <v>33972.6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93"/>
    </row>
    <row r="38" spans="2:20" ht="27.75" customHeight="1">
      <c r="B38" s="90">
        <v>44320</v>
      </c>
      <c r="C38" s="86">
        <v>5000000</v>
      </c>
      <c r="D38" s="86">
        <v>0</v>
      </c>
      <c r="E38" s="86">
        <v>0</v>
      </c>
      <c r="F38" s="86">
        <v>5000000</v>
      </c>
      <c r="G38" s="38">
        <v>0</v>
      </c>
      <c r="H38" s="95">
        <v>0.08</v>
      </c>
      <c r="I38" s="39">
        <v>0</v>
      </c>
      <c r="J38" s="86">
        <v>32876.71</v>
      </c>
      <c r="K38" s="86">
        <v>32876.71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93"/>
    </row>
    <row r="39" spans="2:20" ht="27.75" customHeight="1">
      <c r="B39" s="94" t="s">
        <v>36</v>
      </c>
      <c r="C39" s="86"/>
      <c r="D39" s="86">
        <v>0</v>
      </c>
      <c r="E39" s="86">
        <v>0</v>
      </c>
      <c r="F39" s="86">
        <v>5000000</v>
      </c>
      <c r="G39" s="38">
        <v>0</v>
      </c>
      <c r="H39" s="95"/>
      <c r="I39" s="39"/>
      <c r="J39" s="86">
        <f>SUM(J34:J38)</f>
        <v>131506.84</v>
      </c>
      <c r="K39" s="86">
        <f>SUM(K34:K38)</f>
        <v>131506.84</v>
      </c>
      <c r="L39" s="39"/>
      <c r="M39" s="39"/>
      <c r="N39" s="40"/>
      <c r="O39" s="39"/>
      <c r="P39" s="39"/>
      <c r="Q39" s="39"/>
      <c r="R39" s="39"/>
      <c r="S39" s="39"/>
      <c r="T39" s="93"/>
    </row>
    <row r="40" spans="2:20" ht="27.75" customHeight="1">
      <c r="B40" s="94" t="s">
        <v>48</v>
      </c>
      <c r="C40" s="86"/>
      <c r="D40" s="86"/>
      <c r="E40" s="86"/>
      <c r="F40" s="86"/>
      <c r="G40" s="38"/>
      <c r="H40" s="95"/>
      <c r="I40" s="39"/>
      <c r="J40" s="86"/>
      <c r="K40" s="86"/>
      <c r="L40" s="39"/>
      <c r="M40" s="39"/>
      <c r="N40" s="40"/>
      <c r="O40" s="39"/>
      <c r="P40" s="39"/>
      <c r="Q40" s="39"/>
      <c r="R40" s="39"/>
      <c r="S40" s="39"/>
      <c r="T40" s="93"/>
    </row>
    <row r="41" spans="2:20" ht="27.75" customHeight="1">
      <c r="B41" s="94" t="s">
        <v>16</v>
      </c>
      <c r="C41" s="86"/>
      <c r="D41" s="86"/>
      <c r="E41" s="86"/>
      <c r="F41" s="86"/>
      <c r="G41" s="38"/>
      <c r="H41" s="95"/>
      <c r="I41" s="39"/>
      <c r="J41" s="86"/>
      <c r="K41" s="86"/>
      <c r="L41" s="39"/>
      <c r="M41" s="39"/>
      <c r="N41" s="40"/>
      <c r="O41" s="39"/>
      <c r="P41" s="39"/>
      <c r="Q41" s="39"/>
      <c r="R41" s="39"/>
      <c r="S41" s="39"/>
      <c r="T41" s="93"/>
    </row>
    <row r="42" spans="2:20" ht="27.75" customHeight="1">
      <c r="B42" s="90">
        <v>44308</v>
      </c>
      <c r="C42" s="86">
        <v>0</v>
      </c>
      <c r="D42" s="86">
        <v>30000000</v>
      </c>
      <c r="E42" s="86">
        <v>0</v>
      </c>
      <c r="F42" s="86">
        <v>30000000</v>
      </c>
      <c r="G42" s="38">
        <v>0</v>
      </c>
      <c r="H42" s="95">
        <v>0.0763635</v>
      </c>
      <c r="I42" s="39">
        <v>0</v>
      </c>
      <c r="J42" s="86">
        <v>0</v>
      </c>
      <c r="K42" s="86">
        <v>0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93"/>
    </row>
    <row r="43" spans="2:20" ht="27.75" customHeight="1">
      <c r="B43" s="90">
        <v>44320</v>
      </c>
      <c r="C43" s="86">
        <v>30000000</v>
      </c>
      <c r="D43" s="86">
        <v>0</v>
      </c>
      <c r="E43" s="86">
        <v>0</v>
      </c>
      <c r="F43" s="86">
        <v>30000000</v>
      </c>
      <c r="G43" s="38">
        <v>0</v>
      </c>
      <c r="H43" s="95">
        <v>0.0763635</v>
      </c>
      <c r="I43" s="39">
        <v>0</v>
      </c>
      <c r="J43" s="86">
        <v>50211.62</v>
      </c>
      <c r="K43" s="86">
        <v>50211.62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93"/>
    </row>
    <row r="44" spans="2:20" ht="27.75" customHeight="1">
      <c r="B44" s="94" t="s">
        <v>36</v>
      </c>
      <c r="C44" s="86">
        <v>0</v>
      </c>
      <c r="D44" s="86">
        <v>30000000</v>
      </c>
      <c r="E44" s="86">
        <v>0</v>
      </c>
      <c r="F44" s="86">
        <v>30000000</v>
      </c>
      <c r="G44" s="38">
        <v>0</v>
      </c>
      <c r="H44" s="95"/>
      <c r="I44" s="39"/>
      <c r="J44" s="86">
        <f>SUM(J42:J43)</f>
        <v>50211.62</v>
      </c>
      <c r="K44" s="86">
        <f>SUM(K42:K43)</f>
        <v>50211.62</v>
      </c>
      <c r="L44" s="39"/>
      <c r="M44" s="39"/>
      <c r="N44" s="40"/>
      <c r="O44" s="39"/>
      <c r="P44" s="39"/>
      <c r="Q44" s="39"/>
      <c r="R44" s="39"/>
      <c r="S44" s="39"/>
      <c r="T44" s="93"/>
    </row>
    <row r="45" spans="2:19" ht="27.75" customHeight="1">
      <c r="B45" s="38" t="s">
        <v>20</v>
      </c>
      <c r="C45" s="39"/>
      <c r="D45" s="87"/>
      <c r="E45" s="39"/>
      <c r="F45" s="39"/>
      <c r="G45" s="39"/>
      <c r="H45" s="83"/>
      <c r="I45" s="39"/>
      <c r="J45" s="86"/>
      <c r="K45" s="86"/>
      <c r="L45" s="39"/>
      <c r="M45" s="39"/>
      <c r="N45" s="40"/>
      <c r="O45" s="39"/>
      <c r="P45" s="39"/>
      <c r="Q45" s="39"/>
      <c r="R45" s="39"/>
      <c r="S45" s="39"/>
    </row>
    <row r="46" spans="2:19" s="3" customFormat="1" ht="23.25" customHeight="1">
      <c r="B46" s="31" t="s">
        <v>16</v>
      </c>
      <c r="C46" s="41">
        <f>C10+C18+C26+C34</f>
        <v>103000000</v>
      </c>
      <c r="D46" s="32"/>
      <c r="E46" s="32"/>
      <c r="F46" s="32"/>
      <c r="G46" s="32">
        <v>0</v>
      </c>
      <c r="H46" s="42"/>
      <c r="I46" s="32">
        <v>0</v>
      </c>
      <c r="J46" s="32"/>
      <c r="K46" s="32"/>
      <c r="L46" s="33"/>
      <c r="M46" s="33"/>
      <c r="N46" s="43"/>
      <c r="O46" s="33">
        <v>0</v>
      </c>
      <c r="P46" s="33" t="s">
        <v>17</v>
      </c>
      <c r="Q46" s="33" t="s">
        <v>17</v>
      </c>
      <c r="R46" s="33" t="s">
        <v>17</v>
      </c>
      <c r="S46" s="33"/>
    </row>
    <row r="47" spans="2:31" s="81" customFormat="1" ht="23.25" customHeight="1">
      <c r="B47" s="36" t="s">
        <v>35</v>
      </c>
      <c r="C47" s="41">
        <f>C46</f>
        <v>103000000</v>
      </c>
      <c r="D47" s="34">
        <v>0</v>
      </c>
      <c r="E47" s="34">
        <v>0</v>
      </c>
      <c r="F47" s="32">
        <f>C47+D47-E47</f>
        <v>103000000</v>
      </c>
      <c r="G47" s="34">
        <v>0</v>
      </c>
      <c r="H47" s="77"/>
      <c r="I47" s="34">
        <v>0</v>
      </c>
      <c r="J47" s="34">
        <v>0</v>
      </c>
      <c r="K47" s="34">
        <v>0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V47" s="88"/>
      <c r="W47" s="88"/>
      <c r="X47" s="88"/>
      <c r="Y47" s="88"/>
      <c r="Z47" s="88"/>
      <c r="AA47" s="88"/>
      <c r="AB47" s="88"/>
      <c r="AC47" s="88"/>
      <c r="AD47" s="88"/>
      <c r="AE47" s="88"/>
    </row>
    <row r="48" spans="2:31" s="81" customFormat="1" ht="23.25" customHeight="1">
      <c r="B48" s="36" t="s">
        <v>37</v>
      </c>
      <c r="C48" s="41">
        <v>103000000</v>
      </c>
      <c r="D48" s="34">
        <v>0</v>
      </c>
      <c r="E48" s="34">
        <v>0</v>
      </c>
      <c r="F48" s="32">
        <v>103000000</v>
      </c>
      <c r="G48" s="34">
        <v>0</v>
      </c>
      <c r="H48" s="77"/>
      <c r="I48" s="34">
        <v>0</v>
      </c>
      <c r="J48" s="34">
        <v>699402.13</v>
      </c>
      <c r="K48" s="34">
        <v>699402.13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V48" s="88"/>
      <c r="W48" s="88"/>
      <c r="X48" s="88"/>
      <c r="Y48" s="88"/>
      <c r="Z48" s="88"/>
      <c r="AA48" s="88"/>
      <c r="AB48" s="88"/>
      <c r="AC48" s="88"/>
      <c r="AD48" s="88"/>
      <c r="AE48" s="88"/>
    </row>
    <row r="49" spans="2:31" s="81" customFormat="1" ht="23.25" customHeight="1">
      <c r="B49" s="36" t="s">
        <v>38</v>
      </c>
      <c r="C49" s="41">
        <v>103000000</v>
      </c>
      <c r="D49" s="34">
        <v>0</v>
      </c>
      <c r="E49" s="34">
        <v>0</v>
      </c>
      <c r="F49" s="32">
        <v>103000000</v>
      </c>
      <c r="G49" s="34">
        <v>0</v>
      </c>
      <c r="H49" s="77"/>
      <c r="I49" s="34">
        <v>0</v>
      </c>
      <c r="J49" s="34">
        <v>631718.04</v>
      </c>
      <c r="K49" s="34">
        <f>K12+K20+K28+K36</f>
        <v>631718.04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0</v>
      </c>
      <c r="S49" s="34">
        <v>0</v>
      </c>
      <c r="V49" s="88"/>
      <c r="W49" s="88"/>
      <c r="X49" s="88"/>
      <c r="Y49" s="88"/>
      <c r="Z49" s="88"/>
      <c r="AA49" s="88"/>
      <c r="AB49" s="88"/>
      <c r="AC49" s="88"/>
      <c r="AD49" s="88"/>
      <c r="AE49" s="88"/>
    </row>
    <row r="50" spans="2:31" s="81" customFormat="1" ht="23.25" customHeight="1">
      <c r="B50" s="36" t="s">
        <v>47</v>
      </c>
      <c r="C50" s="41">
        <v>103000000</v>
      </c>
      <c r="D50" s="34">
        <v>0</v>
      </c>
      <c r="E50" s="34">
        <v>0</v>
      </c>
      <c r="F50" s="32">
        <v>103000000</v>
      </c>
      <c r="G50" s="34">
        <v>0</v>
      </c>
      <c r="H50" s="77"/>
      <c r="I50" s="34">
        <v>0</v>
      </c>
      <c r="J50" s="34">
        <v>879180.21</v>
      </c>
      <c r="K50" s="34">
        <v>879180.21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0</v>
      </c>
      <c r="S50" s="34">
        <v>0</v>
      </c>
      <c r="V50" s="88"/>
      <c r="W50" s="88"/>
      <c r="X50" s="88"/>
      <c r="Y50" s="88"/>
      <c r="Z50" s="88"/>
      <c r="AA50" s="88"/>
      <c r="AB50" s="88"/>
      <c r="AC50" s="88"/>
      <c r="AD50" s="88"/>
      <c r="AE50" s="88"/>
    </row>
    <row r="51" spans="2:31" s="81" customFormat="1" ht="23.25" customHeight="1">
      <c r="B51" s="36" t="s">
        <v>50</v>
      </c>
      <c r="C51" s="41">
        <v>103000000</v>
      </c>
      <c r="D51" s="34">
        <v>0</v>
      </c>
      <c r="E51" s="34">
        <v>0</v>
      </c>
      <c r="F51" s="32">
        <v>103000000</v>
      </c>
      <c r="G51" s="34">
        <v>0</v>
      </c>
      <c r="H51" s="77"/>
      <c r="I51" s="34">
        <v>0</v>
      </c>
      <c r="J51" s="34">
        <v>492559.24</v>
      </c>
      <c r="K51" s="34">
        <v>492559.24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V51" s="88"/>
      <c r="W51" s="88"/>
      <c r="X51" s="88"/>
      <c r="Y51" s="88"/>
      <c r="Z51" s="88"/>
      <c r="AA51" s="88"/>
      <c r="AB51" s="88"/>
      <c r="AC51" s="88"/>
      <c r="AD51" s="88"/>
      <c r="AE51" s="88"/>
    </row>
    <row r="52" spans="2:19" s="4" customFormat="1" ht="23.25" customHeight="1">
      <c r="B52" s="44" t="s">
        <v>21</v>
      </c>
      <c r="C52" s="32" t="s">
        <v>18</v>
      </c>
      <c r="D52" s="32">
        <f>SUM(D47:D47)</f>
        <v>0</v>
      </c>
      <c r="E52" s="32">
        <f>SUM(E47:E47)</f>
        <v>0</v>
      </c>
      <c r="F52" s="32">
        <v>103000000</v>
      </c>
      <c r="G52" s="32">
        <f>G47</f>
        <v>0</v>
      </c>
      <c r="H52" s="32"/>
      <c r="I52" s="32">
        <f>I47</f>
        <v>0</v>
      </c>
      <c r="J52" s="32">
        <f>J15+J23+J31+J39+J44</f>
        <v>2702859.62</v>
      </c>
      <c r="K52" s="32">
        <f>K15+K23+K31+K39+K44</f>
        <v>2702859.62</v>
      </c>
      <c r="L52" s="32">
        <f>L47</f>
        <v>0</v>
      </c>
      <c r="M52" s="32">
        <f>M47</f>
        <v>0</v>
      </c>
      <c r="N52" s="32">
        <v>0</v>
      </c>
      <c r="O52" s="32">
        <f>O47</f>
        <v>0</v>
      </c>
      <c r="P52" s="32">
        <f>P47</f>
        <v>0</v>
      </c>
      <c r="Q52" s="32">
        <v>0</v>
      </c>
      <c r="R52" s="32">
        <f>R47</f>
        <v>0</v>
      </c>
      <c r="S52" s="32">
        <v>0</v>
      </c>
    </row>
    <row r="53" spans="2:19" s="4" customFormat="1" ht="36" customHeight="1">
      <c r="B53" s="45" t="s">
        <v>23</v>
      </c>
      <c r="C53" s="34" t="s">
        <v>22</v>
      </c>
      <c r="D53" s="34">
        <v>0</v>
      </c>
      <c r="E53" s="34">
        <v>0</v>
      </c>
      <c r="F53" s="34">
        <v>0</v>
      </c>
      <c r="G53" s="34">
        <v>0</v>
      </c>
      <c r="H53" s="35"/>
      <c r="I53" s="32" t="s">
        <v>22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2" t="s">
        <v>22</v>
      </c>
      <c r="P53" s="34">
        <v>0</v>
      </c>
      <c r="Q53" s="34">
        <v>0</v>
      </c>
      <c r="R53" s="34">
        <v>0</v>
      </c>
      <c r="S53" s="34">
        <v>0</v>
      </c>
    </row>
    <row r="54" spans="2:19" ht="23.25" customHeight="1">
      <c r="B54" s="28" t="s">
        <v>24</v>
      </c>
      <c r="C54" s="46"/>
      <c r="D54" s="29"/>
      <c r="E54" s="29"/>
      <c r="F54" s="29"/>
      <c r="G54" s="29"/>
      <c r="H54" s="30"/>
      <c r="I54" s="29"/>
      <c r="J54" s="29"/>
      <c r="K54" s="29"/>
      <c r="L54" s="29"/>
      <c r="M54" s="29"/>
      <c r="N54" s="30"/>
      <c r="O54" s="29"/>
      <c r="P54" s="29"/>
      <c r="Q54" s="29"/>
      <c r="R54" s="29"/>
      <c r="S54" s="29"/>
    </row>
    <row r="55" spans="2:19" ht="23.25" customHeight="1">
      <c r="B55" s="28" t="s">
        <v>25</v>
      </c>
      <c r="C55" s="29"/>
      <c r="D55" s="29"/>
      <c r="E55" s="29"/>
      <c r="F55" s="29"/>
      <c r="G55" s="29"/>
      <c r="H55" s="30"/>
      <c r="I55" s="29"/>
      <c r="J55" s="29"/>
      <c r="K55" s="29"/>
      <c r="L55" s="29"/>
      <c r="M55" s="29"/>
      <c r="N55" s="30"/>
      <c r="O55" s="29"/>
      <c r="P55" s="29"/>
      <c r="Q55" s="29"/>
      <c r="R55" s="29"/>
      <c r="S55" s="29"/>
    </row>
    <row r="56" spans="2:19" s="3" customFormat="1" ht="23.25" customHeight="1">
      <c r="B56" s="31" t="s">
        <v>16</v>
      </c>
      <c r="C56" s="47">
        <v>0</v>
      </c>
      <c r="D56" s="47" t="s">
        <v>17</v>
      </c>
      <c r="E56" s="47"/>
      <c r="F56" s="47"/>
      <c r="G56" s="47"/>
      <c r="H56" s="42"/>
      <c r="I56" s="47">
        <v>0</v>
      </c>
      <c r="J56" s="47" t="s">
        <v>17</v>
      </c>
      <c r="K56" s="47" t="s">
        <v>17</v>
      </c>
      <c r="L56" s="48"/>
      <c r="M56" s="48"/>
      <c r="N56" s="43"/>
      <c r="O56" s="48">
        <v>0</v>
      </c>
      <c r="P56" s="48" t="s">
        <v>17</v>
      </c>
      <c r="Q56" s="48" t="s">
        <v>17</v>
      </c>
      <c r="R56" s="48" t="s">
        <v>17</v>
      </c>
      <c r="S56" s="48"/>
    </row>
    <row r="57" spans="2:19" s="3" customFormat="1" ht="18" customHeight="1">
      <c r="B57" s="80" t="s">
        <v>35</v>
      </c>
      <c r="C57" s="32">
        <v>0</v>
      </c>
      <c r="D57" s="75">
        <v>0</v>
      </c>
      <c r="E57" s="75">
        <v>0</v>
      </c>
      <c r="F57" s="32">
        <f>C56+D57-E57</f>
        <v>0</v>
      </c>
      <c r="G57" s="75">
        <v>0</v>
      </c>
      <c r="H57" s="76"/>
      <c r="I57" s="75">
        <v>0</v>
      </c>
      <c r="J57" s="75">
        <v>0</v>
      </c>
      <c r="K57" s="75">
        <v>0</v>
      </c>
      <c r="L57" s="75">
        <v>0</v>
      </c>
      <c r="M57" s="75">
        <v>0</v>
      </c>
      <c r="N57" s="75">
        <v>0</v>
      </c>
      <c r="O57" s="75">
        <v>0</v>
      </c>
      <c r="P57" s="75">
        <v>0</v>
      </c>
      <c r="Q57" s="75">
        <v>0</v>
      </c>
      <c r="R57" s="75">
        <v>0</v>
      </c>
      <c r="S57" s="34">
        <v>0</v>
      </c>
    </row>
    <row r="58" spans="2:19" s="3" customFormat="1" ht="17.25" customHeight="1">
      <c r="B58" s="80" t="s">
        <v>37</v>
      </c>
      <c r="C58" s="32">
        <v>0</v>
      </c>
      <c r="D58" s="75">
        <v>0</v>
      </c>
      <c r="E58" s="75">
        <v>0</v>
      </c>
      <c r="F58" s="32">
        <v>0</v>
      </c>
      <c r="G58" s="75">
        <v>0</v>
      </c>
      <c r="H58" s="76"/>
      <c r="I58" s="75">
        <v>0</v>
      </c>
      <c r="J58" s="75">
        <v>0</v>
      </c>
      <c r="K58" s="75">
        <v>0</v>
      </c>
      <c r="L58" s="75">
        <v>0</v>
      </c>
      <c r="M58" s="75">
        <v>0</v>
      </c>
      <c r="N58" s="75">
        <v>0</v>
      </c>
      <c r="O58" s="75">
        <v>0</v>
      </c>
      <c r="P58" s="75">
        <v>0</v>
      </c>
      <c r="Q58" s="75">
        <v>0</v>
      </c>
      <c r="R58" s="75">
        <v>0</v>
      </c>
      <c r="S58" s="34">
        <v>0</v>
      </c>
    </row>
    <row r="59" spans="2:19" s="3" customFormat="1" ht="17.25" customHeight="1">
      <c r="B59" s="80" t="s">
        <v>38</v>
      </c>
      <c r="C59" s="32">
        <v>0</v>
      </c>
      <c r="D59" s="75">
        <v>0</v>
      </c>
      <c r="E59" s="75">
        <v>0</v>
      </c>
      <c r="F59" s="32">
        <v>0</v>
      </c>
      <c r="G59" s="75">
        <v>0</v>
      </c>
      <c r="H59" s="76"/>
      <c r="I59" s="75">
        <v>0</v>
      </c>
      <c r="J59" s="75">
        <v>0</v>
      </c>
      <c r="K59" s="75">
        <v>0</v>
      </c>
      <c r="L59" s="75">
        <v>0</v>
      </c>
      <c r="M59" s="75">
        <v>0</v>
      </c>
      <c r="N59" s="75">
        <v>0</v>
      </c>
      <c r="O59" s="75">
        <v>0</v>
      </c>
      <c r="P59" s="75">
        <v>0</v>
      </c>
      <c r="Q59" s="75">
        <v>0</v>
      </c>
      <c r="R59" s="75">
        <v>0</v>
      </c>
      <c r="S59" s="34">
        <v>0</v>
      </c>
    </row>
    <row r="60" spans="2:19" s="5" customFormat="1" ht="23.25" customHeight="1">
      <c r="B60" s="45" t="s">
        <v>19</v>
      </c>
      <c r="C60" s="47" t="s">
        <v>18</v>
      </c>
      <c r="D60" s="47">
        <v>0</v>
      </c>
      <c r="E60" s="47">
        <v>0</v>
      </c>
      <c r="F60" s="47">
        <v>0</v>
      </c>
      <c r="G60" s="47">
        <v>0</v>
      </c>
      <c r="H60" s="37"/>
      <c r="I60" s="47" t="s">
        <v>18</v>
      </c>
      <c r="J60" s="47">
        <v>0</v>
      </c>
      <c r="K60" s="47">
        <v>0</v>
      </c>
      <c r="L60" s="47">
        <v>0</v>
      </c>
      <c r="M60" s="47">
        <v>0</v>
      </c>
      <c r="N60" s="43">
        <v>0</v>
      </c>
      <c r="O60" s="47" t="s">
        <v>18</v>
      </c>
      <c r="P60" s="47">
        <v>0</v>
      </c>
      <c r="Q60" s="47">
        <v>0</v>
      </c>
      <c r="R60" s="47">
        <v>0</v>
      </c>
      <c r="S60" s="47">
        <v>0</v>
      </c>
    </row>
    <row r="61" spans="2:19" ht="23.25" customHeight="1" thickBot="1">
      <c r="B61" s="28" t="s">
        <v>26</v>
      </c>
      <c r="C61" s="29"/>
      <c r="D61" s="29"/>
      <c r="E61" s="29"/>
      <c r="F61" s="29"/>
      <c r="G61" s="29"/>
      <c r="H61" s="30"/>
      <c r="I61" s="29"/>
      <c r="J61" s="29"/>
      <c r="K61" s="29"/>
      <c r="L61" s="29"/>
      <c r="M61" s="29"/>
      <c r="N61" s="30"/>
      <c r="O61" s="29"/>
      <c r="P61" s="29"/>
      <c r="Q61" s="29"/>
      <c r="R61" s="29"/>
      <c r="S61" s="29"/>
    </row>
    <row r="62" spans="2:19" s="3" customFormat="1" ht="23.25" customHeight="1" thickBot="1">
      <c r="B62" s="31" t="s">
        <v>16</v>
      </c>
      <c r="C62" s="41">
        <v>0</v>
      </c>
      <c r="D62" s="32">
        <v>0</v>
      </c>
      <c r="E62" s="32">
        <v>0</v>
      </c>
      <c r="F62" s="32">
        <v>0</v>
      </c>
      <c r="G62" s="32">
        <v>0</v>
      </c>
      <c r="H62" s="42"/>
      <c r="I62" s="32">
        <v>0</v>
      </c>
      <c r="J62" s="32">
        <v>0</v>
      </c>
      <c r="K62" s="32">
        <v>0</v>
      </c>
      <c r="L62" s="33">
        <v>0</v>
      </c>
      <c r="M62" s="33">
        <v>0</v>
      </c>
      <c r="N62" s="43"/>
      <c r="O62" s="33">
        <v>0</v>
      </c>
      <c r="P62" s="33">
        <v>0</v>
      </c>
      <c r="Q62" s="33">
        <v>0</v>
      </c>
      <c r="R62" s="33">
        <v>0</v>
      </c>
      <c r="S62" s="49">
        <v>0</v>
      </c>
    </row>
    <row r="63" spans="2:19" s="4" customFormat="1" ht="22.5" customHeight="1">
      <c r="B63" s="44" t="s">
        <v>21</v>
      </c>
      <c r="C63" s="32" t="s">
        <v>18</v>
      </c>
      <c r="D63" s="32">
        <v>0</v>
      </c>
      <c r="E63" s="32">
        <v>0</v>
      </c>
      <c r="F63" s="32">
        <v>0</v>
      </c>
      <c r="G63" s="32">
        <v>0</v>
      </c>
      <c r="H63" s="37"/>
      <c r="I63" s="32" t="s">
        <v>18</v>
      </c>
      <c r="J63" s="32">
        <v>0</v>
      </c>
      <c r="K63" s="32">
        <v>0</v>
      </c>
      <c r="L63" s="32">
        <v>0</v>
      </c>
      <c r="M63" s="33">
        <v>0</v>
      </c>
      <c r="N63" s="43"/>
      <c r="O63" s="32" t="s">
        <v>18</v>
      </c>
      <c r="P63" s="33">
        <v>0</v>
      </c>
      <c r="Q63" s="33">
        <v>0</v>
      </c>
      <c r="R63" s="33">
        <v>0</v>
      </c>
      <c r="S63" s="49">
        <v>0</v>
      </c>
    </row>
    <row r="64" spans="2:19" s="4" customFormat="1" ht="35.25" customHeight="1">
      <c r="B64" s="45" t="s">
        <v>23</v>
      </c>
      <c r="C64" s="34" t="s">
        <v>18</v>
      </c>
      <c r="D64" s="34">
        <v>0</v>
      </c>
      <c r="E64" s="34">
        <v>0</v>
      </c>
      <c r="F64" s="34">
        <v>0</v>
      </c>
      <c r="G64" s="34">
        <v>0</v>
      </c>
      <c r="H64" s="35"/>
      <c r="I64" s="34" t="s">
        <v>18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 t="s">
        <v>18</v>
      </c>
      <c r="P64" s="34">
        <v>0</v>
      </c>
      <c r="Q64" s="34">
        <v>0</v>
      </c>
      <c r="R64" s="34">
        <v>0</v>
      </c>
      <c r="S64" s="50">
        <v>0</v>
      </c>
    </row>
    <row r="65" spans="2:19" ht="20.25" customHeight="1">
      <c r="B65" s="28" t="s">
        <v>27</v>
      </c>
      <c r="C65" s="46"/>
      <c r="D65" s="29"/>
      <c r="E65" s="29"/>
      <c r="F65" s="29"/>
      <c r="G65" s="29"/>
      <c r="H65" s="30"/>
      <c r="I65" s="29"/>
      <c r="J65" s="29"/>
      <c r="K65" s="29"/>
      <c r="L65" s="29"/>
      <c r="M65" s="29"/>
      <c r="N65" s="30"/>
      <c r="O65" s="29"/>
      <c r="P65" s="29"/>
      <c r="Q65" s="29"/>
      <c r="R65" s="29"/>
      <c r="S65" s="29"/>
    </row>
    <row r="66" spans="2:19" ht="20.25" customHeight="1">
      <c r="B66" s="28" t="s">
        <v>28</v>
      </c>
      <c r="C66" s="46"/>
      <c r="D66" s="29"/>
      <c r="E66" s="29"/>
      <c r="F66" s="29"/>
      <c r="G66" s="29"/>
      <c r="H66" s="30"/>
      <c r="I66" s="29"/>
      <c r="J66" s="29"/>
      <c r="K66" s="29"/>
      <c r="L66" s="29"/>
      <c r="M66" s="29"/>
      <c r="N66" s="30"/>
      <c r="O66" s="29"/>
      <c r="P66" s="29"/>
      <c r="Q66" s="29"/>
      <c r="R66" s="29"/>
      <c r="S66" s="29"/>
    </row>
    <row r="67" spans="2:19" ht="20.25" customHeight="1">
      <c r="B67" s="31" t="s">
        <v>16</v>
      </c>
      <c r="C67" s="47">
        <v>0</v>
      </c>
      <c r="D67" s="47" t="s">
        <v>17</v>
      </c>
      <c r="E67" s="47"/>
      <c r="F67" s="47"/>
      <c r="G67" s="47"/>
      <c r="H67" s="42"/>
      <c r="I67" s="47">
        <v>0</v>
      </c>
      <c r="J67" s="47">
        <v>0</v>
      </c>
      <c r="K67" s="47">
        <v>0</v>
      </c>
      <c r="L67" s="48">
        <v>0</v>
      </c>
      <c r="M67" s="48">
        <v>0</v>
      </c>
      <c r="N67" s="43">
        <v>0</v>
      </c>
      <c r="O67" s="48">
        <v>0</v>
      </c>
      <c r="P67" s="48">
        <v>0</v>
      </c>
      <c r="Q67" s="48">
        <v>0</v>
      </c>
      <c r="R67" s="48">
        <v>0</v>
      </c>
      <c r="S67" s="48">
        <v>0</v>
      </c>
    </row>
    <row r="68" spans="2:19" ht="13.5" customHeight="1">
      <c r="B68" s="80" t="s">
        <v>35</v>
      </c>
      <c r="C68" s="32">
        <v>0</v>
      </c>
      <c r="D68" s="34">
        <v>0</v>
      </c>
      <c r="E68" s="34">
        <v>0</v>
      </c>
      <c r="F68" s="32">
        <f>C67+D68-E68</f>
        <v>0</v>
      </c>
      <c r="G68" s="75">
        <v>0</v>
      </c>
      <c r="H68" s="76"/>
      <c r="I68" s="75">
        <v>0</v>
      </c>
      <c r="J68" s="75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  <c r="P68" s="75">
        <v>0</v>
      </c>
      <c r="Q68" s="75">
        <v>0</v>
      </c>
      <c r="R68" s="75">
        <v>0</v>
      </c>
      <c r="S68" s="34">
        <v>0</v>
      </c>
    </row>
    <row r="69" spans="2:19" ht="14.25" customHeight="1">
      <c r="B69" s="80" t="s">
        <v>37</v>
      </c>
      <c r="C69" s="32">
        <v>0</v>
      </c>
      <c r="D69" s="34">
        <v>0</v>
      </c>
      <c r="E69" s="34">
        <v>0</v>
      </c>
      <c r="F69" s="32">
        <v>0</v>
      </c>
      <c r="G69" s="75">
        <v>0</v>
      </c>
      <c r="H69" s="76"/>
      <c r="I69" s="75">
        <v>0</v>
      </c>
      <c r="J69" s="75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  <c r="P69" s="75">
        <v>0</v>
      </c>
      <c r="Q69" s="75">
        <v>0</v>
      </c>
      <c r="R69" s="75">
        <v>0</v>
      </c>
      <c r="S69" s="34">
        <v>0</v>
      </c>
    </row>
    <row r="70" spans="2:19" ht="20.25" customHeight="1">
      <c r="B70" s="45" t="s">
        <v>19</v>
      </c>
      <c r="C70" s="47">
        <v>0</v>
      </c>
      <c r="D70" s="47">
        <v>0</v>
      </c>
      <c r="E70" s="47">
        <v>0</v>
      </c>
      <c r="F70" s="47">
        <v>0</v>
      </c>
      <c r="G70" s="47">
        <v>0</v>
      </c>
      <c r="H70" s="37"/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3">
        <v>0</v>
      </c>
      <c r="O70" s="47">
        <v>0</v>
      </c>
      <c r="P70" s="47">
        <v>0</v>
      </c>
      <c r="Q70" s="47">
        <v>0</v>
      </c>
      <c r="R70" s="47">
        <v>0</v>
      </c>
      <c r="S70" s="47">
        <v>0</v>
      </c>
    </row>
    <row r="71" spans="2:19" ht="23.25" customHeight="1">
      <c r="B71" s="28" t="s">
        <v>29</v>
      </c>
      <c r="C71" s="29"/>
      <c r="D71" s="29"/>
      <c r="E71" s="29"/>
      <c r="F71" s="29"/>
      <c r="G71" s="29"/>
      <c r="H71" s="30"/>
      <c r="I71" s="29"/>
      <c r="J71" s="29"/>
      <c r="K71" s="29"/>
      <c r="L71" s="29"/>
      <c r="M71" s="29"/>
      <c r="N71" s="30"/>
      <c r="O71" s="29"/>
      <c r="P71" s="29"/>
      <c r="Q71" s="29"/>
      <c r="R71" s="29"/>
      <c r="S71" s="29"/>
    </row>
    <row r="72" spans="2:19" s="3" customFormat="1" ht="23.25" customHeight="1">
      <c r="B72" s="31" t="s">
        <v>16</v>
      </c>
      <c r="C72" s="41">
        <v>0</v>
      </c>
      <c r="D72" s="32"/>
      <c r="E72" s="32"/>
      <c r="F72" s="32"/>
      <c r="G72" s="32"/>
      <c r="H72" s="42"/>
      <c r="I72" s="32">
        <v>0</v>
      </c>
      <c r="J72" s="32">
        <v>0</v>
      </c>
      <c r="K72" s="32">
        <v>0</v>
      </c>
      <c r="L72" s="33">
        <v>0</v>
      </c>
      <c r="M72" s="33">
        <v>0</v>
      </c>
      <c r="N72" s="4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</row>
    <row r="73" spans="2:19" s="3" customFormat="1" ht="19.5" customHeight="1">
      <c r="B73" s="80" t="s">
        <v>35</v>
      </c>
      <c r="C73" s="32">
        <v>0</v>
      </c>
      <c r="D73" s="75">
        <v>0</v>
      </c>
      <c r="E73" s="75">
        <v>0</v>
      </c>
      <c r="F73" s="32">
        <f>C72+D73-E73</f>
        <v>0</v>
      </c>
      <c r="G73" s="75">
        <v>0</v>
      </c>
      <c r="H73" s="76"/>
      <c r="I73" s="75">
        <v>0</v>
      </c>
      <c r="J73" s="75">
        <v>0</v>
      </c>
      <c r="K73" s="75">
        <v>0</v>
      </c>
      <c r="L73" s="75">
        <v>0</v>
      </c>
      <c r="M73" s="75">
        <v>0</v>
      </c>
      <c r="N73" s="75">
        <v>0</v>
      </c>
      <c r="O73" s="75">
        <v>0</v>
      </c>
      <c r="P73" s="75">
        <v>0</v>
      </c>
      <c r="Q73" s="75">
        <v>0</v>
      </c>
      <c r="R73" s="75">
        <v>0</v>
      </c>
      <c r="S73" s="34">
        <v>0</v>
      </c>
    </row>
    <row r="74" spans="2:19" s="3" customFormat="1" ht="19.5" customHeight="1">
      <c r="B74" s="80" t="s">
        <v>37</v>
      </c>
      <c r="C74" s="32">
        <v>0</v>
      </c>
      <c r="D74" s="75">
        <v>0</v>
      </c>
      <c r="E74" s="75">
        <v>0</v>
      </c>
      <c r="F74" s="32">
        <v>0</v>
      </c>
      <c r="G74" s="75">
        <v>0</v>
      </c>
      <c r="H74" s="76"/>
      <c r="I74" s="75">
        <v>0</v>
      </c>
      <c r="J74" s="75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  <c r="P74" s="75">
        <v>0</v>
      </c>
      <c r="Q74" s="75">
        <v>0</v>
      </c>
      <c r="R74" s="75">
        <v>0</v>
      </c>
      <c r="S74" s="34">
        <v>0</v>
      </c>
    </row>
    <row r="75" spans="2:19" s="4" customFormat="1" ht="23.25" customHeight="1">
      <c r="B75" s="44" t="s">
        <v>21</v>
      </c>
      <c r="C75" s="32" t="s">
        <v>22</v>
      </c>
      <c r="D75" s="32">
        <v>0</v>
      </c>
      <c r="E75" s="32">
        <v>0</v>
      </c>
      <c r="F75" s="32">
        <v>0</v>
      </c>
      <c r="G75" s="32">
        <v>0</v>
      </c>
      <c r="H75" s="32"/>
      <c r="I75" s="32">
        <v>0</v>
      </c>
      <c r="J75" s="32">
        <v>0</v>
      </c>
      <c r="K75" s="32">
        <v>0</v>
      </c>
      <c r="L75" s="32">
        <v>0</v>
      </c>
      <c r="M75" s="32">
        <v>0</v>
      </c>
      <c r="N75" s="32">
        <v>0</v>
      </c>
      <c r="O75" s="32">
        <v>0</v>
      </c>
      <c r="P75" s="32">
        <v>0</v>
      </c>
      <c r="Q75" s="32">
        <v>0</v>
      </c>
      <c r="R75" s="32">
        <v>0</v>
      </c>
      <c r="S75" s="32">
        <v>0</v>
      </c>
    </row>
    <row r="76" spans="2:19" s="4" customFormat="1" ht="32.25" customHeight="1">
      <c r="B76" s="45" t="s">
        <v>23</v>
      </c>
      <c r="C76" s="34" t="s">
        <v>18</v>
      </c>
      <c r="D76" s="34">
        <v>0</v>
      </c>
      <c r="E76" s="34">
        <v>0</v>
      </c>
      <c r="F76" s="34">
        <v>0</v>
      </c>
      <c r="G76" s="34">
        <v>0</v>
      </c>
      <c r="H76" s="35"/>
      <c r="I76" s="34" t="s">
        <v>18</v>
      </c>
      <c r="J76" s="34">
        <v>0</v>
      </c>
      <c r="K76" s="34">
        <v>0</v>
      </c>
      <c r="L76" s="34">
        <v>0</v>
      </c>
      <c r="M76" s="34">
        <v>0</v>
      </c>
      <c r="N76" s="34">
        <v>0</v>
      </c>
      <c r="O76" s="34" t="s">
        <v>18</v>
      </c>
      <c r="P76" s="34">
        <v>0</v>
      </c>
      <c r="Q76" s="34">
        <v>0</v>
      </c>
      <c r="R76" s="34">
        <v>0</v>
      </c>
      <c r="S76" s="34">
        <v>0</v>
      </c>
    </row>
    <row r="77" spans="2:19" ht="23.25" customHeight="1">
      <c r="B77" s="28" t="s">
        <v>30</v>
      </c>
      <c r="C77" s="29"/>
      <c r="D77" s="29"/>
      <c r="E77" s="29"/>
      <c r="F77" s="29"/>
      <c r="G77" s="29"/>
      <c r="H77" s="30"/>
      <c r="I77" s="29"/>
      <c r="J77" s="29"/>
      <c r="K77" s="29"/>
      <c r="L77" s="29"/>
      <c r="M77" s="29"/>
      <c r="N77" s="30"/>
      <c r="O77" s="29"/>
      <c r="P77" s="29"/>
      <c r="Q77" s="29"/>
      <c r="R77" s="29"/>
      <c r="S77" s="29"/>
    </row>
    <row r="78" spans="2:19" s="7" customFormat="1" ht="23.25" customHeight="1">
      <c r="B78" s="31" t="s">
        <v>16</v>
      </c>
      <c r="C78" s="82">
        <f>C46</f>
        <v>103000000</v>
      </c>
      <c r="D78" s="51"/>
      <c r="E78" s="51"/>
      <c r="F78" s="41"/>
      <c r="G78" s="41"/>
      <c r="H78" s="52"/>
      <c r="I78" s="79">
        <v>0</v>
      </c>
      <c r="J78" s="41">
        <v>0</v>
      </c>
      <c r="K78" s="41">
        <v>0</v>
      </c>
      <c r="L78" s="41">
        <v>0</v>
      </c>
      <c r="M78" s="41">
        <v>0</v>
      </c>
      <c r="N78" s="52">
        <v>0</v>
      </c>
      <c r="O78" s="79">
        <v>0</v>
      </c>
      <c r="P78" s="41">
        <v>0</v>
      </c>
      <c r="Q78" s="41">
        <v>0</v>
      </c>
      <c r="R78" s="41">
        <v>0</v>
      </c>
      <c r="S78" s="41">
        <v>0</v>
      </c>
    </row>
    <row r="79" spans="2:19" s="7" customFormat="1" ht="23.25" customHeight="1">
      <c r="B79" s="89" t="s">
        <v>35</v>
      </c>
      <c r="C79" s="82">
        <v>103000000</v>
      </c>
      <c r="D79" s="51">
        <v>0</v>
      </c>
      <c r="E79" s="51">
        <v>0</v>
      </c>
      <c r="F79" s="41">
        <v>103000000</v>
      </c>
      <c r="G79" s="41">
        <v>0</v>
      </c>
      <c r="H79" s="52"/>
      <c r="I79" s="79">
        <v>0</v>
      </c>
      <c r="J79" s="41">
        <v>0</v>
      </c>
      <c r="K79" s="41">
        <v>0</v>
      </c>
      <c r="L79" s="41">
        <v>0</v>
      </c>
      <c r="M79" s="41">
        <v>0</v>
      </c>
      <c r="N79" s="52">
        <v>0</v>
      </c>
      <c r="O79" s="79">
        <v>0</v>
      </c>
      <c r="P79" s="41">
        <v>0</v>
      </c>
      <c r="Q79" s="41">
        <v>0</v>
      </c>
      <c r="R79" s="41">
        <v>0</v>
      </c>
      <c r="S79" s="41">
        <v>0</v>
      </c>
    </row>
    <row r="80" spans="2:19" s="7" customFormat="1" ht="23.25" customHeight="1">
      <c r="B80" s="89" t="s">
        <v>37</v>
      </c>
      <c r="C80" s="82">
        <v>103000000</v>
      </c>
      <c r="D80" s="51">
        <v>0</v>
      </c>
      <c r="E80" s="51">
        <v>0</v>
      </c>
      <c r="F80" s="41">
        <v>103000000</v>
      </c>
      <c r="G80" s="41">
        <v>0</v>
      </c>
      <c r="H80" s="52"/>
      <c r="I80" s="79">
        <v>0</v>
      </c>
      <c r="J80" s="41">
        <v>699402.13</v>
      </c>
      <c r="K80" s="41">
        <v>699402.13</v>
      </c>
      <c r="L80" s="41">
        <v>0</v>
      </c>
      <c r="M80" s="41">
        <v>0</v>
      </c>
      <c r="N80" s="52">
        <v>0</v>
      </c>
      <c r="O80" s="79">
        <v>0</v>
      </c>
      <c r="P80" s="41">
        <v>0</v>
      </c>
      <c r="Q80" s="41">
        <v>0</v>
      </c>
      <c r="R80" s="41">
        <v>0</v>
      </c>
      <c r="S80" s="41">
        <v>0</v>
      </c>
    </row>
    <row r="81" spans="2:19" s="7" customFormat="1" ht="23.25" customHeight="1">
      <c r="B81" s="89" t="s">
        <v>38</v>
      </c>
      <c r="C81" s="82">
        <v>103000000</v>
      </c>
      <c r="D81" s="51">
        <v>0</v>
      </c>
      <c r="E81" s="51">
        <v>0</v>
      </c>
      <c r="F81" s="41">
        <v>103000000</v>
      </c>
      <c r="G81" s="41">
        <v>0</v>
      </c>
      <c r="H81" s="52"/>
      <c r="I81" s="79">
        <v>0</v>
      </c>
      <c r="J81" s="41">
        <v>631718.04</v>
      </c>
      <c r="K81" s="41">
        <v>631718.04</v>
      </c>
      <c r="L81" s="41">
        <v>0</v>
      </c>
      <c r="M81" s="41">
        <v>0</v>
      </c>
      <c r="N81" s="52">
        <v>0</v>
      </c>
      <c r="O81" s="79">
        <v>0</v>
      </c>
      <c r="P81" s="41">
        <v>0</v>
      </c>
      <c r="Q81" s="41">
        <v>0</v>
      </c>
      <c r="R81" s="41">
        <v>0</v>
      </c>
      <c r="S81" s="41">
        <v>0</v>
      </c>
    </row>
    <row r="82" spans="2:19" s="7" customFormat="1" ht="23.25" customHeight="1">
      <c r="B82" s="89" t="s">
        <v>47</v>
      </c>
      <c r="C82" s="82">
        <v>103000000</v>
      </c>
      <c r="D82" s="51">
        <v>0</v>
      </c>
      <c r="E82" s="51">
        <v>0</v>
      </c>
      <c r="F82" s="41">
        <v>103000000</v>
      </c>
      <c r="G82" s="41">
        <v>0</v>
      </c>
      <c r="H82" s="52"/>
      <c r="I82" s="79">
        <v>0</v>
      </c>
      <c r="J82" s="41">
        <v>879180.21</v>
      </c>
      <c r="K82" s="41">
        <v>879180.21</v>
      </c>
      <c r="L82" s="41">
        <v>0</v>
      </c>
      <c r="M82" s="41">
        <v>0</v>
      </c>
      <c r="N82" s="52">
        <v>0</v>
      </c>
      <c r="O82" s="79">
        <v>0</v>
      </c>
      <c r="P82" s="41">
        <v>0</v>
      </c>
      <c r="Q82" s="41">
        <v>0</v>
      </c>
      <c r="R82" s="41">
        <v>0</v>
      </c>
      <c r="S82" s="41">
        <v>0</v>
      </c>
    </row>
    <row r="83" spans="2:19" s="7" customFormat="1" ht="23.25" customHeight="1">
      <c r="B83" s="89" t="s">
        <v>50</v>
      </c>
      <c r="C83" s="82">
        <v>103000000</v>
      </c>
      <c r="D83" s="51">
        <v>0</v>
      </c>
      <c r="E83" s="51">
        <v>0</v>
      </c>
      <c r="F83" s="41">
        <v>103000000</v>
      </c>
      <c r="G83" s="41">
        <v>0</v>
      </c>
      <c r="H83" s="52"/>
      <c r="I83" s="79">
        <v>0</v>
      </c>
      <c r="J83" s="41">
        <v>492559.24</v>
      </c>
      <c r="K83" s="41">
        <v>492559.24</v>
      </c>
      <c r="L83" s="41">
        <v>0</v>
      </c>
      <c r="M83" s="41">
        <v>0</v>
      </c>
      <c r="N83" s="52">
        <v>0</v>
      </c>
      <c r="O83" s="79">
        <v>0</v>
      </c>
      <c r="P83" s="41">
        <v>0</v>
      </c>
      <c r="Q83" s="41">
        <v>0</v>
      </c>
      <c r="R83" s="41">
        <v>0</v>
      </c>
      <c r="S83" s="41">
        <v>0</v>
      </c>
    </row>
    <row r="84" spans="2:19" s="4" customFormat="1" ht="18" customHeight="1">
      <c r="B84" s="44" t="s">
        <v>21</v>
      </c>
      <c r="C84" s="75" t="s">
        <v>18</v>
      </c>
      <c r="D84" s="78">
        <f>SUM(D79:D79)</f>
        <v>0</v>
      </c>
      <c r="E84" s="78">
        <f>E52</f>
        <v>0</v>
      </c>
      <c r="F84" s="78">
        <v>103000000</v>
      </c>
      <c r="G84" s="78">
        <v>0</v>
      </c>
      <c r="H84" s="78"/>
      <c r="I84" s="78">
        <v>0</v>
      </c>
      <c r="J84" s="78">
        <f>J52</f>
        <v>2702859.62</v>
      </c>
      <c r="K84" s="78">
        <f>K52</f>
        <v>2702859.62</v>
      </c>
      <c r="L84" s="78">
        <v>0</v>
      </c>
      <c r="M84" s="78">
        <v>0</v>
      </c>
      <c r="N84" s="78">
        <v>0</v>
      </c>
      <c r="O84" s="78">
        <v>0</v>
      </c>
      <c r="P84" s="78">
        <v>0</v>
      </c>
      <c r="Q84" s="78">
        <v>0</v>
      </c>
      <c r="R84" s="78">
        <v>0</v>
      </c>
      <c r="S84" s="78">
        <v>0</v>
      </c>
    </row>
    <row r="85" spans="2:19" s="5" customFormat="1" ht="30.75" customHeight="1">
      <c r="B85" s="53" t="s">
        <v>23</v>
      </c>
      <c r="C85" s="54" t="s">
        <v>18</v>
      </c>
      <c r="D85" s="54">
        <v>0</v>
      </c>
      <c r="E85" s="54">
        <v>0</v>
      </c>
      <c r="F85" s="54">
        <v>0</v>
      </c>
      <c r="G85" s="54">
        <v>0</v>
      </c>
      <c r="H85" s="55"/>
      <c r="I85" s="54" t="s">
        <v>18</v>
      </c>
      <c r="J85" s="54">
        <v>0</v>
      </c>
      <c r="K85" s="54" t="s">
        <v>42</v>
      </c>
      <c r="L85" s="54">
        <v>0</v>
      </c>
      <c r="M85" s="54">
        <v>0</v>
      </c>
      <c r="N85" s="54">
        <v>0</v>
      </c>
      <c r="O85" s="54" t="s">
        <v>18</v>
      </c>
      <c r="P85" s="54">
        <v>0</v>
      </c>
      <c r="Q85" s="54">
        <v>0</v>
      </c>
      <c r="R85" s="54">
        <v>0</v>
      </c>
      <c r="S85" s="54">
        <v>0</v>
      </c>
    </row>
    <row r="86" spans="2:19" ht="23.25" customHeight="1">
      <c r="B86" s="28" t="s">
        <v>31</v>
      </c>
      <c r="C86" s="29"/>
      <c r="D86" s="29"/>
      <c r="E86" s="29"/>
      <c r="F86" s="29"/>
      <c r="G86" s="29"/>
      <c r="H86" s="30"/>
      <c r="I86" s="29"/>
      <c r="J86" s="29"/>
      <c r="K86" s="29"/>
      <c r="L86" s="29"/>
      <c r="M86" s="29"/>
      <c r="N86" s="30"/>
      <c r="O86" s="29"/>
      <c r="P86" s="29"/>
      <c r="Q86" s="29"/>
      <c r="R86" s="29"/>
      <c r="S86" s="29"/>
    </row>
    <row r="87" spans="2:19" ht="23.25" customHeight="1">
      <c r="B87" s="28" t="s">
        <v>32</v>
      </c>
      <c r="C87" s="29"/>
      <c r="D87" s="29"/>
      <c r="E87" s="29"/>
      <c r="F87" s="29"/>
      <c r="G87" s="29"/>
      <c r="H87" s="30"/>
      <c r="I87" s="29"/>
      <c r="J87" s="29"/>
      <c r="K87" s="29"/>
      <c r="L87" s="29"/>
      <c r="M87" s="29"/>
      <c r="N87" s="30"/>
      <c r="O87" s="29"/>
      <c r="P87" s="29"/>
      <c r="Q87" s="29"/>
      <c r="R87" s="29"/>
      <c r="S87" s="29"/>
    </row>
    <row r="88" spans="2:19" ht="23.25" customHeight="1">
      <c r="B88" s="56" t="s">
        <v>16</v>
      </c>
      <c r="C88" s="57">
        <v>0</v>
      </c>
      <c r="D88" s="57" t="s">
        <v>17</v>
      </c>
      <c r="E88" s="57"/>
      <c r="F88" s="57"/>
      <c r="G88" s="57"/>
      <c r="H88" s="58"/>
      <c r="I88" s="57">
        <v>0</v>
      </c>
      <c r="J88" s="57">
        <v>0</v>
      </c>
      <c r="K88" s="57">
        <v>0</v>
      </c>
      <c r="L88" s="59">
        <v>0</v>
      </c>
      <c r="M88" s="59">
        <v>0</v>
      </c>
      <c r="N88" s="60">
        <v>0</v>
      </c>
      <c r="O88" s="59">
        <v>0</v>
      </c>
      <c r="P88" s="59">
        <v>0</v>
      </c>
      <c r="Q88" s="59">
        <v>0</v>
      </c>
      <c r="R88" s="59">
        <v>0</v>
      </c>
      <c r="S88" s="59">
        <v>0</v>
      </c>
    </row>
    <row r="89" spans="2:19" ht="17.25" customHeight="1">
      <c r="B89" s="80" t="s">
        <v>35</v>
      </c>
      <c r="C89" s="32">
        <v>0</v>
      </c>
      <c r="D89" s="75">
        <v>0</v>
      </c>
      <c r="E89" s="32">
        <v>0</v>
      </c>
      <c r="F89" s="75">
        <f>C88+D89-E89</f>
        <v>0</v>
      </c>
      <c r="G89" s="75">
        <v>0</v>
      </c>
      <c r="H89" s="76"/>
      <c r="I89" s="75">
        <v>0</v>
      </c>
      <c r="J89" s="75">
        <v>0</v>
      </c>
      <c r="K89" s="75">
        <v>0</v>
      </c>
      <c r="L89" s="75">
        <v>0</v>
      </c>
      <c r="M89" s="75">
        <v>0</v>
      </c>
      <c r="N89" s="75">
        <v>0</v>
      </c>
      <c r="O89" s="75">
        <v>0</v>
      </c>
      <c r="P89" s="75">
        <v>0</v>
      </c>
      <c r="Q89" s="75">
        <v>0</v>
      </c>
      <c r="R89" s="75">
        <v>0</v>
      </c>
      <c r="S89" s="34">
        <v>0</v>
      </c>
    </row>
    <row r="90" spans="2:19" ht="18" customHeight="1">
      <c r="B90" s="80" t="s">
        <v>37</v>
      </c>
      <c r="C90" s="32">
        <v>0</v>
      </c>
      <c r="D90" s="75">
        <v>0</v>
      </c>
      <c r="E90" s="32">
        <v>0</v>
      </c>
      <c r="F90" s="75">
        <v>0</v>
      </c>
      <c r="G90" s="75">
        <v>0</v>
      </c>
      <c r="H90" s="76"/>
      <c r="I90" s="75">
        <v>0</v>
      </c>
      <c r="J90" s="75">
        <v>0</v>
      </c>
      <c r="K90" s="75">
        <v>0</v>
      </c>
      <c r="L90" s="75">
        <v>0</v>
      </c>
      <c r="M90" s="75">
        <v>0</v>
      </c>
      <c r="N90" s="75">
        <v>0</v>
      </c>
      <c r="O90" s="75">
        <v>0</v>
      </c>
      <c r="P90" s="75">
        <v>0</v>
      </c>
      <c r="Q90" s="75">
        <v>0</v>
      </c>
      <c r="R90" s="75">
        <v>0</v>
      </c>
      <c r="S90" s="34">
        <v>0</v>
      </c>
    </row>
    <row r="91" spans="2:19" ht="19.5" customHeight="1">
      <c r="B91" s="80" t="s">
        <v>38</v>
      </c>
      <c r="C91" s="32">
        <v>0</v>
      </c>
      <c r="D91" s="75">
        <v>0</v>
      </c>
      <c r="E91" s="32">
        <v>0</v>
      </c>
      <c r="F91" s="75">
        <v>0</v>
      </c>
      <c r="G91" s="75">
        <v>0</v>
      </c>
      <c r="H91" s="76"/>
      <c r="I91" s="75">
        <v>0</v>
      </c>
      <c r="J91" s="75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  <c r="P91" s="75">
        <v>0</v>
      </c>
      <c r="Q91" s="75">
        <v>0</v>
      </c>
      <c r="R91" s="75">
        <v>0</v>
      </c>
      <c r="S91" s="34">
        <v>0</v>
      </c>
    </row>
    <row r="92" spans="2:19" ht="23.25" customHeight="1">
      <c r="B92" s="53" t="s">
        <v>19</v>
      </c>
      <c r="C92" s="57">
        <v>0</v>
      </c>
      <c r="D92" s="57">
        <v>0</v>
      </c>
      <c r="E92" s="57">
        <v>0</v>
      </c>
      <c r="F92" s="57">
        <v>0</v>
      </c>
      <c r="G92" s="57">
        <v>0</v>
      </c>
      <c r="H92" s="61"/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60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</row>
    <row r="93" spans="2:19" ht="23.25" customHeight="1">
      <c r="B93" s="28" t="s">
        <v>33</v>
      </c>
      <c r="C93" s="46"/>
      <c r="D93" s="46"/>
      <c r="E93" s="29"/>
      <c r="F93" s="29"/>
      <c r="G93" s="29"/>
      <c r="H93" s="30"/>
      <c r="I93" s="29"/>
      <c r="J93" s="29"/>
      <c r="K93" s="29"/>
      <c r="L93" s="29"/>
      <c r="M93" s="29"/>
      <c r="N93" s="30"/>
      <c r="O93" s="29"/>
      <c r="P93" s="29"/>
      <c r="Q93" s="29"/>
      <c r="R93" s="29"/>
      <c r="S93" s="29"/>
    </row>
    <row r="94" spans="2:19" s="8" customFormat="1" ht="23.25" customHeight="1">
      <c r="B94" s="31" t="s">
        <v>16</v>
      </c>
      <c r="C94" s="31">
        <v>0</v>
      </c>
      <c r="D94" s="31"/>
      <c r="E94" s="31"/>
      <c r="F94" s="31">
        <v>0</v>
      </c>
      <c r="G94" s="31"/>
      <c r="H94" s="62"/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62">
        <v>0</v>
      </c>
      <c r="O94" s="31">
        <v>0</v>
      </c>
      <c r="P94" s="31">
        <v>0</v>
      </c>
      <c r="Q94" s="31">
        <v>0</v>
      </c>
      <c r="R94" s="31">
        <v>0</v>
      </c>
      <c r="S94" s="31">
        <v>0</v>
      </c>
    </row>
    <row r="95" spans="2:19" s="9" customFormat="1" ht="17.25" customHeight="1">
      <c r="B95" s="63" t="s">
        <v>21</v>
      </c>
      <c r="C95" s="64" t="s">
        <v>22</v>
      </c>
      <c r="D95" s="65">
        <v>0</v>
      </c>
      <c r="E95" s="65">
        <v>0</v>
      </c>
      <c r="F95" s="65">
        <v>0</v>
      </c>
      <c r="G95" s="65">
        <v>0</v>
      </c>
      <c r="H95" s="66"/>
      <c r="I95" s="64" t="s">
        <v>22</v>
      </c>
      <c r="J95" s="65">
        <v>0</v>
      </c>
      <c r="K95" s="65">
        <v>0</v>
      </c>
      <c r="L95" s="65">
        <v>0</v>
      </c>
      <c r="M95" s="65">
        <v>0</v>
      </c>
      <c r="N95" s="67">
        <v>0</v>
      </c>
      <c r="O95" s="64" t="s">
        <v>22</v>
      </c>
      <c r="P95" s="65">
        <v>0</v>
      </c>
      <c r="Q95" s="65">
        <v>0</v>
      </c>
      <c r="R95" s="65">
        <v>0</v>
      </c>
      <c r="S95" s="65">
        <v>0</v>
      </c>
    </row>
    <row r="96" spans="2:19" s="9" customFormat="1" ht="32.25" customHeight="1">
      <c r="B96" s="53" t="s">
        <v>23</v>
      </c>
      <c r="C96" s="54" t="s">
        <v>18</v>
      </c>
      <c r="D96" s="84">
        <v>0</v>
      </c>
      <c r="E96" s="84">
        <v>0</v>
      </c>
      <c r="F96" s="84">
        <v>0</v>
      </c>
      <c r="G96" s="84">
        <v>0</v>
      </c>
      <c r="H96" s="55"/>
      <c r="I96" s="54" t="s">
        <v>18</v>
      </c>
      <c r="J96" s="84">
        <v>0</v>
      </c>
      <c r="K96" s="84">
        <v>0</v>
      </c>
      <c r="L96" s="84">
        <v>0</v>
      </c>
      <c r="M96" s="84">
        <v>0</v>
      </c>
      <c r="N96" s="54">
        <v>0</v>
      </c>
      <c r="O96" s="54" t="s">
        <v>18</v>
      </c>
      <c r="P96" s="84">
        <v>0</v>
      </c>
      <c r="Q96" s="84">
        <v>0</v>
      </c>
      <c r="R96" s="84">
        <v>0</v>
      </c>
      <c r="S96" s="84">
        <v>0</v>
      </c>
    </row>
    <row r="97" spans="2:19" ht="27" customHeight="1">
      <c r="B97" s="28" t="s">
        <v>34</v>
      </c>
      <c r="C97" s="29"/>
      <c r="D97" s="29"/>
      <c r="E97" s="29"/>
      <c r="F97" s="29"/>
      <c r="G97" s="29"/>
      <c r="H97" s="30"/>
      <c r="I97" s="29"/>
      <c r="J97" s="29"/>
      <c r="K97" s="29"/>
      <c r="L97" s="29"/>
      <c r="M97" s="29"/>
      <c r="N97" s="30"/>
      <c r="O97" s="29"/>
      <c r="P97" s="29"/>
      <c r="Q97" s="29"/>
      <c r="R97" s="29"/>
      <c r="S97" s="29"/>
    </row>
    <row r="98" spans="2:19" s="7" customFormat="1" ht="27" customHeight="1">
      <c r="B98" s="31" t="s">
        <v>16</v>
      </c>
      <c r="C98" s="32">
        <f>C78+C94</f>
        <v>103000000</v>
      </c>
      <c r="D98" s="32"/>
      <c r="E98" s="32"/>
      <c r="F98" s="32"/>
      <c r="G98" s="32">
        <v>0</v>
      </c>
      <c r="H98" s="43"/>
      <c r="I98" s="32"/>
      <c r="J98" s="32">
        <v>0</v>
      </c>
      <c r="K98" s="32">
        <v>0</v>
      </c>
      <c r="L98" s="32">
        <v>0</v>
      </c>
      <c r="M98" s="32">
        <v>0</v>
      </c>
      <c r="N98" s="43">
        <v>0</v>
      </c>
      <c r="O98" s="32">
        <v>0</v>
      </c>
      <c r="P98" s="32">
        <v>0</v>
      </c>
      <c r="Q98" s="32">
        <v>0</v>
      </c>
      <c r="R98" s="32">
        <v>0</v>
      </c>
      <c r="S98" s="32">
        <v>0</v>
      </c>
    </row>
    <row r="99" spans="2:19" s="7" customFormat="1" ht="27" customHeight="1">
      <c r="B99" s="36" t="s">
        <v>35</v>
      </c>
      <c r="C99" s="32">
        <f>C98</f>
        <v>103000000</v>
      </c>
      <c r="D99" s="34">
        <v>0</v>
      </c>
      <c r="E99" s="34">
        <v>0</v>
      </c>
      <c r="F99" s="32">
        <f>C99+D99-E99</f>
        <v>103000000</v>
      </c>
      <c r="G99" s="34">
        <f aca="true" t="shared" si="0" ref="G99:S99">G95</f>
        <v>0</v>
      </c>
      <c r="H99" s="77"/>
      <c r="I99" s="34">
        <v>0</v>
      </c>
      <c r="J99" s="34">
        <f>J47</f>
        <v>0</v>
      </c>
      <c r="K99" s="34">
        <f>K47</f>
        <v>0</v>
      </c>
      <c r="L99" s="34">
        <f t="shared" si="0"/>
        <v>0</v>
      </c>
      <c r="M99" s="34">
        <f t="shared" si="0"/>
        <v>0</v>
      </c>
      <c r="N99" s="34">
        <f t="shared" si="0"/>
        <v>0</v>
      </c>
      <c r="O99" s="34" t="str">
        <f t="shared" si="0"/>
        <v>Х</v>
      </c>
      <c r="P99" s="34">
        <f t="shared" si="0"/>
        <v>0</v>
      </c>
      <c r="Q99" s="34">
        <f t="shared" si="0"/>
        <v>0</v>
      </c>
      <c r="R99" s="34">
        <f t="shared" si="0"/>
        <v>0</v>
      </c>
      <c r="S99" s="34">
        <f t="shared" si="0"/>
        <v>0</v>
      </c>
    </row>
    <row r="100" spans="2:19" s="7" customFormat="1" ht="27" customHeight="1">
      <c r="B100" s="36" t="s">
        <v>37</v>
      </c>
      <c r="C100" s="32">
        <v>103000000</v>
      </c>
      <c r="D100" s="34">
        <v>0</v>
      </c>
      <c r="E100" s="34">
        <v>0</v>
      </c>
      <c r="F100" s="32">
        <v>103000000</v>
      </c>
      <c r="G100" s="34">
        <v>0</v>
      </c>
      <c r="H100" s="77"/>
      <c r="I100" s="34">
        <v>0</v>
      </c>
      <c r="J100" s="34">
        <v>699402.13</v>
      </c>
      <c r="K100" s="34">
        <v>699402.13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34">
        <v>0</v>
      </c>
    </row>
    <row r="101" spans="2:19" s="7" customFormat="1" ht="27" customHeight="1">
      <c r="B101" s="36" t="s">
        <v>38</v>
      </c>
      <c r="C101" s="32">
        <v>103000000</v>
      </c>
      <c r="D101" s="34">
        <v>0</v>
      </c>
      <c r="E101" s="34">
        <v>0</v>
      </c>
      <c r="F101" s="32">
        <v>103000000</v>
      </c>
      <c r="G101" s="34">
        <v>0</v>
      </c>
      <c r="H101" s="77"/>
      <c r="I101" s="34">
        <v>0</v>
      </c>
      <c r="J101" s="34">
        <v>631718.04</v>
      </c>
      <c r="K101" s="34">
        <v>631718.04</v>
      </c>
      <c r="L101" s="34">
        <v>0</v>
      </c>
      <c r="M101" s="34">
        <v>0</v>
      </c>
      <c r="N101" s="34">
        <v>0</v>
      </c>
      <c r="O101" s="34" t="s">
        <v>18</v>
      </c>
      <c r="P101" s="34">
        <v>0</v>
      </c>
      <c r="Q101" s="34">
        <v>0</v>
      </c>
      <c r="R101" s="34">
        <v>0</v>
      </c>
      <c r="S101" s="34">
        <v>0</v>
      </c>
    </row>
    <row r="102" spans="2:19" s="7" customFormat="1" ht="27" customHeight="1">
      <c r="B102" s="36" t="s">
        <v>47</v>
      </c>
      <c r="C102" s="32">
        <v>103000000</v>
      </c>
      <c r="D102" s="34">
        <v>0</v>
      </c>
      <c r="E102" s="34">
        <v>0</v>
      </c>
      <c r="F102" s="32">
        <v>103000000</v>
      </c>
      <c r="G102" s="34">
        <v>0</v>
      </c>
      <c r="H102" s="77"/>
      <c r="I102" s="34">
        <v>0</v>
      </c>
      <c r="J102" s="34">
        <v>879180.21</v>
      </c>
      <c r="K102" s="34">
        <v>879180.21</v>
      </c>
      <c r="L102" s="34">
        <v>0</v>
      </c>
      <c r="M102" s="34">
        <v>0</v>
      </c>
      <c r="N102" s="34">
        <v>0</v>
      </c>
      <c r="O102" s="34" t="s">
        <v>18</v>
      </c>
      <c r="P102" s="34">
        <v>0</v>
      </c>
      <c r="Q102" s="34">
        <v>0</v>
      </c>
      <c r="R102" s="34">
        <v>0</v>
      </c>
      <c r="S102" s="34">
        <v>0</v>
      </c>
    </row>
    <row r="103" spans="2:19" s="7" customFormat="1" ht="27" customHeight="1">
      <c r="B103" s="36" t="s">
        <v>50</v>
      </c>
      <c r="C103" s="32">
        <v>103000000</v>
      </c>
      <c r="D103" s="34">
        <v>0</v>
      </c>
      <c r="E103" s="34">
        <v>0</v>
      </c>
      <c r="F103" s="32">
        <v>103000000</v>
      </c>
      <c r="G103" s="34">
        <v>0</v>
      </c>
      <c r="H103" s="77"/>
      <c r="I103" s="34">
        <v>0</v>
      </c>
      <c r="J103" s="34">
        <v>492559.24</v>
      </c>
      <c r="K103" s="34">
        <v>492559.24</v>
      </c>
      <c r="L103" s="34">
        <v>0</v>
      </c>
      <c r="M103" s="34">
        <v>0</v>
      </c>
      <c r="N103" s="34">
        <v>0</v>
      </c>
      <c r="O103" s="34" t="s">
        <v>18</v>
      </c>
      <c r="P103" s="34">
        <v>0</v>
      </c>
      <c r="Q103" s="34">
        <v>0</v>
      </c>
      <c r="R103" s="34">
        <v>0</v>
      </c>
      <c r="S103" s="34">
        <v>0</v>
      </c>
    </row>
    <row r="104" spans="2:19" s="7" customFormat="1" ht="27" customHeight="1">
      <c r="B104" s="44" t="s">
        <v>19</v>
      </c>
      <c r="C104" s="32" t="s">
        <v>18</v>
      </c>
      <c r="D104" s="32">
        <f>SUM(D99:D99)</f>
        <v>0</v>
      </c>
      <c r="E104" s="32">
        <f>E84</f>
        <v>0</v>
      </c>
      <c r="F104" s="32">
        <v>103000000</v>
      </c>
      <c r="G104" s="32">
        <f>G99</f>
        <v>0</v>
      </c>
      <c r="H104" s="32"/>
      <c r="I104" s="32">
        <f>I99</f>
        <v>0</v>
      </c>
      <c r="J104" s="78">
        <f>J52</f>
        <v>2702859.62</v>
      </c>
      <c r="K104" s="78">
        <f>K52</f>
        <v>2702859.62</v>
      </c>
      <c r="L104" s="32">
        <f aca="true" t="shared" si="1" ref="L104:S104">L99</f>
        <v>0</v>
      </c>
      <c r="M104" s="32">
        <f t="shared" si="1"/>
        <v>0</v>
      </c>
      <c r="N104" s="32">
        <f t="shared" si="1"/>
        <v>0</v>
      </c>
      <c r="O104" s="32" t="str">
        <f t="shared" si="1"/>
        <v>Х</v>
      </c>
      <c r="P104" s="32">
        <f t="shared" si="1"/>
        <v>0</v>
      </c>
      <c r="Q104" s="32">
        <v>0</v>
      </c>
      <c r="R104" s="32">
        <f t="shared" si="1"/>
        <v>0</v>
      </c>
      <c r="S104" s="32">
        <f t="shared" si="1"/>
        <v>0</v>
      </c>
    </row>
    <row r="105" spans="2:19" s="10" customFormat="1" ht="30" customHeight="1">
      <c r="B105" s="53" t="s">
        <v>23</v>
      </c>
      <c r="C105" s="54" t="s">
        <v>18</v>
      </c>
      <c r="D105" s="54">
        <v>0</v>
      </c>
      <c r="E105" s="54">
        <v>0</v>
      </c>
      <c r="F105" s="54">
        <v>0</v>
      </c>
      <c r="G105" s="54">
        <v>0</v>
      </c>
      <c r="H105" s="55"/>
      <c r="I105" s="54" t="s">
        <v>18</v>
      </c>
      <c r="J105" s="54">
        <v>0</v>
      </c>
      <c r="K105" s="54">
        <v>0</v>
      </c>
      <c r="L105" s="54">
        <v>0</v>
      </c>
      <c r="M105" s="54">
        <v>0</v>
      </c>
      <c r="N105" s="54">
        <v>0</v>
      </c>
      <c r="O105" s="54" t="s">
        <v>18</v>
      </c>
      <c r="P105" s="54">
        <v>0</v>
      </c>
      <c r="Q105" s="54">
        <v>0</v>
      </c>
      <c r="R105" s="54">
        <v>0</v>
      </c>
      <c r="S105" s="54">
        <v>0</v>
      </c>
    </row>
    <row r="106" spans="2:19" s="10" customFormat="1" ht="23.25" customHeight="1">
      <c r="B106" s="68"/>
      <c r="C106" s="69"/>
      <c r="D106" s="69"/>
      <c r="E106" s="69"/>
      <c r="F106" s="70"/>
      <c r="G106" s="69"/>
      <c r="H106" s="69"/>
      <c r="I106" s="69"/>
      <c r="J106" s="69"/>
      <c r="K106" s="69"/>
      <c r="L106" s="69"/>
      <c r="M106" s="69"/>
      <c r="N106" s="71"/>
      <c r="O106" s="69"/>
      <c r="P106" s="69"/>
      <c r="Q106" s="69"/>
      <c r="R106" s="69"/>
      <c r="S106" s="69"/>
    </row>
    <row r="107" spans="2:19" s="9" customFormat="1" ht="13.5" customHeight="1">
      <c r="B107" s="85" t="s">
        <v>39</v>
      </c>
      <c r="C107" s="72"/>
      <c r="D107" s="102" t="s">
        <v>40</v>
      </c>
      <c r="E107" s="102"/>
      <c r="F107" s="72"/>
      <c r="G107" s="72"/>
      <c r="H107" s="72"/>
      <c r="I107" s="72"/>
      <c r="J107" s="72"/>
      <c r="K107" s="72"/>
      <c r="L107" s="72"/>
      <c r="M107" s="72"/>
      <c r="N107" s="72"/>
      <c r="O107" s="72"/>
      <c r="P107" s="72"/>
      <c r="Q107" s="72"/>
      <c r="R107" s="72"/>
      <c r="S107" s="73"/>
    </row>
    <row r="108" spans="2:19" s="9" customFormat="1" ht="18" customHeight="1">
      <c r="B108" s="104" t="s">
        <v>41</v>
      </c>
      <c r="C108" s="104"/>
      <c r="D108" s="104"/>
      <c r="E108" s="104"/>
      <c r="F108" s="104"/>
      <c r="G108" s="104"/>
      <c r="H108" s="104"/>
      <c r="I108" s="104"/>
      <c r="J108" s="73"/>
      <c r="K108" s="73"/>
      <c r="L108" s="73"/>
      <c r="M108" s="73"/>
      <c r="N108" s="74"/>
      <c r="O108" s="73"/>
      <c r="P108" s="73"/>
      <c r="Q108" s="73"/>
      <c r="R108" s="73"/>
      <c r="S108" s="73"/>
    </row>
    <row r="109" spans="2:19" s="4" customFormat="1" ht="45.75" customHeight="1"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</row>
    <row r="110" spans="8:14" s="4" customFormat="1" ht="23.25" customHeight="1">
      <c r="H110" s="2"/>
      <c r="N110" s="1"/>
    </row>
    <row r="111" spans="8:14" s="4" customFormat="1" ht="23.25" customHeight="1">
      <c r="H111" s="2"/>
      <c r="N111" s="1"/>
    </row>
    <row r="112" spans="8:14" s="4" customFormat="1" ht="23.25" customHeight="1">
      <c r="H112" s="2"/>
      <c r="N112" s="1"/>
    </row>
    <row r="113" spans="8:14" s="4" customFormat="1" ht="23.25" customHeight="1">
      <c r="H113" s="2"/>
      <c r="N113" s="1"/>
    </row>
    <row r="114" ht="23.25" customHeight="1"/>
    <row r="115" ht="23.25" customHeight="1"/>
    <row r="116" ht="23.25" customHeight="1"/>
    <row r="117" ht="409.5" customHeight="1" hidden="1"/>
    <row r="118" ht="11.25" customHeight="1"/>
    <row r="119" ht="12.75" customHeight="1"/>
    <row r="120" spans="2:19" ht="12.75" customHeight="1">
      <c r="B120" s="11"/>
      <c r="C120" s="11"/>
      <c r="D120" s="11"/>
      <c r="E120" s="11"/>
      <c r="F120" s="11"/>
      <c r="G120" s="11"/>
      <c r="H120" s="12"/>
      <c r="I120" s="11"/>
      <c r="J120" s="11"/>
      <c r="K120" s="11"/>
      <c r="L120" s="11"/>
      <c r="M120" s="11"/>
      <c r="N120" s="13"/>
      <c r="O120" s="11"/>
      <c r="P120" s="11"/>
      <c r="Q120" s="11"/>
      <c r="R120" s="11"/>
      <c r="S120" s="11"/>
    </row>
    <row r="121" spans="2:19" ht="12.75" customHeight="1">
      <c r="B121" s="11"/>
      <c r="C121" s="12"/>
      <c r="D121" s="11"/>
      <c r="E121" s="11"/>
      <c r="F121" s="11"/>
      <c r="G121" s="11"/>
      <c r="H121" s="12"/>
      <c r="I121" s="11"/>
      <c r="J121" s="11"/>
      <c r="K121" s="11"/>
      <c r="L121" s="11"/>
      <c r="M121" s="11"/>
      <c r="N121" s="13"/>
      <c r="O121" s="11"/>
      <c r="P121" s="11"/>
      <c r="Q121" s="11"/>
      <c r="R121" s="11"/>
      <c r="S121" s="11"/>
    </row>
  </sheetData>
  <sheetProtection/>
  <mergeCells count="10">
    <mergeCell ref="H1:M1"/>
    <mergeCell ref="H4:M4"/>
    <mergeCell ref="J3:K3"/>
    <mergeCell ref="H2:M2"/>
    <mergeCell ref="D107:E107"/>
    <mergeCell ref="B109:S109"/>
    <mergeCell ref="B108:I108"/>
    <mergeCell ref="C4:G4"/>
    <mergeCell ref="B4:B5"/>
    <mergeCell ref="B7:E7"/>
  </mergeCells>
  <printOptions/>
  <pageMargins left="0.03937007874015748" right="0.03937007874015748" top="0.7874015748031497" bottom="0.1968503937007874" header="0.5118110236220472" footer="0.3937007874015748"/>
  <pageSetup fitToHeight="4" horizontalDpi="600" verticalDpi="600" orientation="landscape" paperSize="9" scale="55" r:id="rId1"/>
  <rowBreaks count="1" manualBreakCount="1">
    <brk id="37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2021-06-01T05:37:20Z</cp:lastPrinted>
  <dcterms:created xsi:type="dcterms:W3CDTF">2010-10-04T10:20:09Z</dcterms:created>
  <dcterms:modified xsi:type="dcterms:W3CDTF">2021-06-01T05:47:12Z</dcterms:modified>
  <cp:category/>
  <cp:version/>
  <cp:contentType/>
  <cp:contentStatus/>
</cp:coreProperties>
</file>