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6200" windowHeight="115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книга_1'!$B$1:$U$147</definedName>
  </definedNames>
  <calcPr fullCalcOnLoad="1"/>
</workbook>
</file>

<file path=xl/sharedStrings.xml><?xml version="1.0" encoding="utf-8"?>
<sst xmlns="http://schemas.openxmlformats.org/spreadsheetml/2006/main" count="179" uniqueCount="58">
  <si>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</si>
  <si>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</si>
  <si>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</si>
  <si>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</si>
  <si>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</si>
  <si>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</si>
  <si>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</si>
  <si>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</si>
  <si>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</si>
  <si>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</si>
  <si>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</si>
  <si>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</si>
  <si>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</si>
  <si>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</si>
  <si>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</si>
  <si>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</si>
  <si>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</si>
  <si>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</si>
  <si>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</si>
  <si>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</si>
  <si>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</si>
  <si>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</si>
  <si>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</si>
  <si>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</si>
  <si>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</si>
  <si>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</si>
  <si>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</si>
  <si>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</si>
  <si>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</si>
  <si>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</si>
  <si>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</si>
  <si>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</si>
  <si>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</si>
  <si>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</si>
  <si>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</si>
  <si>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</si>
  <si>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</si>
  <si>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</si>
  <si>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</si>
  <si>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</si>
  <si>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</si>
  <si>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</si>
  <si>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</si>
  <si>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апрель</t>
  </si>
  <si>
    <t>май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</si>
  <si>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</si>
  <si>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</si>
  <si>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0171300003118000003-0146995-02 от 29.10.2018   кредитор: ПАО "Сбербанк России" Дата погашения: 28.10.2019г.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</si>
  <si>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</si>
  <si>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 xml:space="preserve">Муниципальный контракт № 0017/0/17216 от 05.06.2017   кредитор: ПАО "Сбербанк России" Дата погашения: 04.06.2019г.  Без обеспечения </t>
  </si>
  <si>
    <t>июнь</t>
  </si>
  <si>
    <t>июль</t>
  </si>
  <si>
    <t>август</t>
  </si>
  <si>
    <t>сентябрь</t>
  </si>
  <si>
    <t>Муниципальный контракт № 2/2019 от 13.08.2019 кредитор: Банк "Йошкар-Ола" (ПАО) Дата погашения 12.08.2020 г. Без обеспечения</t>
  </si>
  <si>
    <t>октябрь</t>
  </si>
  <si>
    <t>Муниципальный контракт № 3/2019 от 02.10.2019 кредитор: ПАО Сбербанк России  Дата погашения 01.10.2020 г. Без обеспечения</t>
  </si>
  <si>
    <t>на 01.11.2019г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</si>
</sst>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60"/>
  <sheetViews>
    <sheetView tabSelected="1" view="pageBreakPreview" zoomScaleNormal="75" zoomScaleSheetLayoutView="100" workbookViewId="0" topLeftCell="B1">
      <selection activeCell="C5" sqref="C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6.42187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3" t="s">
        <v>0</v>
      </c>
      <c r="I1" s="103"/>
      <c r="J1" s="103"/>
      <c r="K1" s="103"/>
      <c r="L1" s="103"/>
      <c r="M1" s="10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5" t="s">
        <v>1</v>
      </c>
      <c r="I2" s="105"/>
      <c r="J2" s="105"/>
      <c r="K2" s="105"/>
      <c r="L2" s="105"/>
      <c r="M2" s="10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3" t="s">
        <v>57</v>
      </c>
      <c r="K3" s="10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0" t="s">
        <v>2</v>
      </c>
      <c r="C4" s="109" t="s">
        <v>3</v>
      </c>
      <c r="D4" s="109"/>
      <c r="E4" s="109"/>
      <c r="F4" s="109"/>
      <c r="G4" s="109"/>
      <c r="H4" s="104" t="s">
        <v>4</v>
      </c>
      <c r="I4" s="104"/>
      <c r="J4" s="104"/>
      <c r="K4" s="104"/>
      <c r="L4" s="104"/>
      <c r="M4" s="104"/>
      <c r="N4" s="20"/>
      <c r="O4" s="21" t="s">
        <v>5</v>
      </c>
      <c r="P4" s="21"/>
      <c r="Q4" s="21"/>
      <c r="R4" s="21"/>
      <c r="S4" s="21"/>
    </row>
    <row r="5" spans="2:19" ht="45" customHeight="1">
      <c r="B5" s="11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1" t="s">
        <v>15</v>
      </c>
      <c r="C7" s="112"/>
      <c r="D7" s="112"/>
      <c r="E7" s="11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49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43531</v>
      </c>
      <c r="C12" s="41">
        <v>30000000</v>
      </c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v>228307.4</v>
      </c>
      <c r="K12" s="32">
        <v>228307.4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43564</v>
      </c>
      <c r="C13" s="41">
        <v>30000000</v>
      </c>
      <c r="D13" s="41">
        <v>0</v>
      </c>
      <c r="E13" s="41">
        <v>0</v>
      </c>
      <c r="F13" s="32">
        <v>30000000</v>
      </c>
      <c r="G13" s="32">
        <v>0</v>
      </c>
      <c r="H13" s="88">
        <v>0.099205</v>
      </c>
      <c r="I13" s="32">
        <v>0</v>
      </c>
      <c r="J13" s="32">
        <v>252768.9</v>
      </c>
      <c r="K13" s="32">
        <v>252768.9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43592</v>
      </c>
      <c r="C14" s="41">
        <v>30000000</v>
      </c>
      <c r="D14" s="41">
        <v>0</v>
      </c>
      <c r="E14" s="41">
        <v>0</v>
      </c>
      <c r="F14" s="32">
        <v>30000000</v>
      </c>
      <c r="G14" s="32">
        <v>0</v>
      </c>
      <c r="H14" s="88">
        <v>0.099205</v>
      </c>
      <c r="I14" s="32">
        <v>0</v>
      </c>
      <c r="J14" s="32">
        <v>244615.07</v>
      </c>
      <c r="K14" s="32">
        <v>244615.07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43615</v>
      </c>
      <c r="C15" s="41">
        <v>30000000</v>
      </c>
      <c r="D15" s="41">
        <v>0</v>
      </c>
      <c r="E15" s="41">
        <v>30000000</v>
      </c>
      <c r="F15" s="32">
        <v>0</v>
      </c>
      <c r="G15" s="32">
        <v>0</v>
      </c>
      <c r="H15" s="88">
        <v>0.099205</v>
      </c>
      <c r="I15" s="32">
        <v>0</v>
      </c>
      <c r="J15" s="32">
        <v>244615.07</v>
      </c>
      <c r="K15" s="32">
        <v>244615.07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36</v>
      </c>
      <c r="C16" s="41"/>
      <c r="D16" s="41">
        <v>0</v>
      </c>
      <c r="E16" s="41">
        <v>0</v>
      </c>
      <c r="F16" s="32">
        <v>0</v>
      </c>
      <c r="G16" s="32">
        <v>0</v>
      </c>
      <c r="H16" s="88">
        <v>0.099205</v>
      </c>
      <c r="I16" s="32">
        <v>0</v>
      </c>
      <c r="J16" s="32">
        <f>SUM(J9:J15)</f>
        <v>1223075.34</v>
      </c>
      <c r="K16" s="32">
        <f>SUM(K9:K15)</f>
        <v>1223075.34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48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7" t="s">
        <v>16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6" t="s">
        <v>35</v>
      </c>
      <c r="C19" s="41">
        <v>43000000</v>
      </c>
      <c r="D19" s="41">
        <v>0</v>
      </c>
      <c r="E19" s="41">
        <v>0</v>
      </c>
      <c r="F19" s="32">
        <v>43000000</v>
      </c>
      <c r="G19" s="32">
        <v>0</v>
      </c>
      <c r="H19" s="88">
        <v>0.0825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43504</v>
      </c>
      <c r="C20" s="41">
        <v>43000000</v>
      </c>
      <c r="D20" s="41">
        <v>0</v>
      </c>
      <c r="E20" s="41">
        <v>0</v>
      </c>
      <c r="F20" s="32">
        <v>43000000</v>
      </c>
      <c r="G20" s="32">
        <v>0</v>
      </c>
      <c r="H20" s="88">
        <v>0.0825</v>
      </c>
      <c r="I20" s="32">
        <v>0</v>
      </c>
      <c r="J20" s="32">
        <v>301294.52</v>
      </c>
      <c r="K20" s="32">
        <v>301294.52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43531</v>
      </c>
      <c r="C21" s="41">
        <v>43000000</v>
      </c>
      <c r="D21" s="41">
        <v>0</v>
      </c>
      <c r="E21" s="41">
        <v>0</v>
      </c>
      <c r="F21" s="32">
        <v>43000000</v>
      </c>
      <c r="G21" s="32">
        <v>0</v>
      </c>
      <c r="H21" s="88">
        <v>0.0825</v>
      </c>
      <c r="I21" s="32">
        <v>0</v>
      </c>
      <c r="J21" s="32">
        <v>272136.99</v>
      </c>
      <c r="K21" s="32">
        <v>272136.99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43564</v>
      </c>
      <c r="C22" s="41">
        <v>43000000</v>
      </c>
      <c r="D22" s="41">
        <v>0</v>
      </c>
      <c r="E22" s="41">
        <v>0</v>
      </c>
      <c r="F22" s="32">
        <v>43000000</v>
      </c>
      <c r="G22" s="32">
        <v>0</v>
      </c>
      <c r="H22" s="88">
        <v>0.0825</v>
      </c>
      <c r="I22" s="32">
        <v>0</v>
      </c>
      <c r="J22" s="32">
        <v>301294.52</v>
      </c>
      <c r="K22" s="32">
        <v>301294.52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43592</v>
      </c>
      <c r="C23" s="41">
        <v>43000000</v>
      </c>
      <c r="D23" s="41">
        <v>0</v>
      </c>
      <c r="E23" s="41">
        <v>0</v>
      </c>
      <c r="F23" s="32">
        <v>43000000</v>
      </c>
      <c r="G23" s="32">
        <v>0</v>
      </c>
      <c r="H23" s="88">
        <v>0.0825</v>
      </c>
      <c r="I23" s="32">
        <v>0</v>
      </c>
      <c r="J23" s="32">
        <v>291575.34</v>
      </c>
      <c r="K23" s="32">
        <v>291575.34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43626</v>
      </c>
      <c r="C24" s="41">
        <v>43000000</v>
      </c>
      <c r="D24" s="41">
        <v>0</v>
      </c>
      <c r="E24" s="41">
        <v>0</v>
      </c>
      <c r="F24" s="32">
        <v>43000000</v>
      </c>
      <c r="G24" s="32">
        <v>0</v>
      </c>
      <c r="H24" s="88">
        <v>0.0825</v>
      </c>
      <c r="I24" s="32">
        <v>0</v>
      </c>
      <c r="J24" s="32">
        <v>301294.52</v>
      </c>
      <c r="K24" s="32">
        <v>301294.52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43655</v>
      </c>
      <c r="C25" s="41">
        <v>43000000</v>
      </c>
      <c r="D25" s="41">
        <v>0</v>
      </c>
      <c r="E25" s="41">
        <v>0</v>
      </c>
      <c r="F25" s="32">
        <v>43000000</v>
      </c>
      <c r="G25" s="32">
        <v>0</v>
      </c>
      <c r="H25" s="88">
        <v>0.0825</v>
      </c>
      <c r="I25" s="32">
        <v>0</v>
      </c>
      <c r="J25" s="32">
        <v>291575.34</v>
      </c>
      <c r="K25" s="32">
        <v>291575.34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43685</v>
      </c>
      <c r="C26" s="41">
        <v>43000000</v>
      </c>
      <c r="D26" s="41">
        <v>0</v>
      </c>
      <c r="E26" s="41">
        <v>0</v>
      </c>
      <c r="F26" s="32">
        <v>43000000</v>
      </c>
      <c r="G26" s="32">
        <v>0</v>
      </c>
      <c r="H26" s="88">
        <v>0.0825</v>
      </c>
      <c r="I26" s="32">
        <v>0</v>
      </c>
      <c r="J26" s="32">
        <v>301294.52</v>
      </c>
      <c r="K26" s="32">
        <v>301294.52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6">
        <v>43713</v>
      </c>
      <c r="C27" s="41">
        <v>43000000</v>
      </c>
      <c r="D27" s="41">
        <v>0</v>
      </c>
      <c r="E27" s="41">
        <v>0</v>
      </c>
      <c r="F27" s="32">
        <v>43000000</v>
      </c>
      <c r="G27" s="32">
        <v>0</v>
      </c>
      <c r="H27" s="88">
        <v>0.0825</v>
      </c>
      <c r="I27" s="32">
        <v>0</v>
      </c>
      <c r="J27" s="32">
        <v>301294.52</v>
      </c>
      <c r="K27" s="32">
        <v>301294.52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6">
        <v>43747</v>
      </c>
      <c r="C28" s="41">
        <v>43000000</v>
      </c>
      <c r="D28" s="41">
        <v>0</v>
      </c>
      <c r="E28" s="41">
        <v>0</v>
      </c>
      <c r="F28" s="32">
        <v>43000000</v>
      </c>
      <c r="G28" s="32">
        <v>0</v>
      </c>
      <c r="H28" s="88">
        <v>0.0825</v>
      </c>
      <c r="I28" s="32">
        <v>0</v>
      </c>
      <c r="J28" s="32">
        <v>291575.34</v>
      </c>
      <c r="K28" s="32">
        <v>291575.34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 t="s">
        <v>36</v>
      </c>
      <c r="C29" s="41">
        <v>43000000</v>
      </c>
      <c r="D29" s="41">
        <v>0</v>
      </c>
      <c r="E29" s="41">
        <v>0</v>
      </c>
      <c r="F29" s="32">
        <v>43000000</v>
      </c>
      <c r="G29" s="32">
        <v>0</v>
      </c>
      <c r="H29" s="88">
        <v>0.0825</v>
      </c>
      <c r="I29" s="32">
        <v>0</v>
      </c>
      <c r="J29" s="32">
        <f>SUM(J19:J28)</f>
        <v>2653335.6100000003</v>
      </c>
      <c r="K29" s="32">
        <f>SUM(K19:K28)</f>
        <v>2653335.6100000003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7" t="s">
        <v>47</v>
      </c>
      <c r="C30" s="41"/>
      <c r="D30" s="41"/>
      <c r="E30" s="41"/>
      <c r="F30" s="32"/>
      <c r="G30" s="32"/>
      <c r="H30" s="8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"/>
    </row>
    <row r="31" spans="2:20" s="4" customFormat="1" ht="23.25" customHeight="1">
      <c r="B31" s="87" t="s">
        <v>16</v>
      </c>
      <c r="C31" s="41"/>
      <c r="D31" s="41"/>
      <c r="E31" s="41"/>
      <c r="F31" s="32"/>
      <c r="G31" s="32"/>
      <c r="H31" s="8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"/>
    </row>
    <row r="32" spans="2:20" s="4" customFormat="1" ht="23.25" customHeight="1">
      <c r="B32" s="86" t="s">
        <v>35</v>
      </c>
      <c r="C32" s="41">
        <v>9000000</v>
      </c>
      <c r="D32" s="41">
        <v>0</v>
      </c>
      <c r="E32" s="41">
        <v>0</v>
      </c>
      <c r="F32" s="32">
        <v>9000000</v>
      </c>
      <c r="G32" s="32">
        <v>0</v>
      </c>
      <c r="H32" s="88">
        <v>0.107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6">
        <v>43504</v>
      </c>
      <c r="C33" s="41">
        <v>9000000</v>
      </c>
      <c r="D33" s="41">
        <v>0</v>
      </c>
      <c r="E33" s="41">
        <v>0</v>
      </c>
      <c r="F33" s="32">
        <v>9000000</v>
      </c>
      <c r="G33" s="32">
        <v>0</v>
      </c>
      <c r="H33" s="88">
        <v>0.107</v>
      </c>
      <c r="I33" s="32">
        <v>0</v>
      </c>
      <c r="J33" s="32">
        <v>81789.04</v>
      </c>
      <c r="K33" s="32">
        <v>81789.04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6">
        <v>43531</v>
      </c>
      <c r="C34" s="41">
        <v>9000000</v>
      </c>
      <c r="D34" s="41">
        <v>0</v>
      </c>
      <c r="E34" s="41">
        <v>0</v>
      </c>
      <c r="F34" s="32">
        <v>9000000</v>
      </c>
      <c r="G34" s="32">
        <v>0</v>
      </c>
      <c r="H34" s="88">
        <v>0.107</v>
      </c>
      <c r="I34" s="32">
        <v>0</v>
      </c>
      <c r="J34" s="32">
        <v>73873.97</v>
      </c>
      <c r="K34" s="32">
        <v>73873.97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/>
      <c r="T34" s="5"/>
    </row>
    <row r="35" spans="2:20" s="4" customFormat="1" ht="23.25" customHeight="1">
      <c r="B35" s="86">
        <v>43564</v>
      </c>
      <c r="C35" s="41">
        <v>9000000</v>
      </c>
      <c r="D35" s="41">
        <v>0</v>
      </c>
      <c r="E35" s="41">
        <v>0</v>
      </c>
      <c r="F35" s="32">
        <v>9000000</v>
      </c>
      <c r="G35" s="32">
        <v>0</v>
      </c>
      <c r="H35" s="88">
        <v>0.107</v>
      </c>
      <c r="I35" s="32">
        <v>0</v>
      </c>
      <c r="J35" s="32">
        <v>81789.04</v>
      </c>
      <c r="K35" s="32">
        <v>81789.04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6">
        <v>43592</v>
      </c>
      <c r="C36" s="41">
        <v>9000000</v>
      </c>
      <c r="D36" s="41">
        <v>0</v>
      </c>
      <c r="E36" s="41">
        <v>0</v>
      </c>
      <c r="F36" s="32">
        <v>9000000</v>
      </c>
      <c r="G36" s="32">
        <v>0</v>
      </c>
      <c r="H36" s="88">
        <v>0.107</v>
      </c>
      <c r="I36" s="32">
        <v>0</v>
      </c>
      <c r="J36" s="32">
        <v>79150.68</v>
      </c>
      <c r="K36" s="32">
        <v>79150.68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6">
        <v>43626</v>
      </c>
      <c r="C37" s="41">
        <v>9000000</v>
      </c>
      <c r="D37" s="41">
        <v>0</v>
      </c>
      <c r="E37" s="41">
        <v>0</v>
      </c>
      <c r="F37" s="32">
        <v>9000000</v>
      </c>
      <c r="G37" s="32">
        <v>0</v>
      </c>
      <c r="H37" s="88">
        <v>0.107</v>
      </c>
      <c r="I37" s="32">
        <v>0</v>
      </c>
      <c r="J37" s="32">
        <v>81789.04</v>
      </c>
      <c r="K37" s="32">
        <v>81789.04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6">
        <v>43655</v>
      </c>
      <c r="C38" s="41">
        <v>9000000</v>
      </c>
      <c r="D38" s="41">
        <v>0</v>
      </c>
      <c r="E38" s="41">
        <v>0</v>
      </c>
      <c r="F38" s="32">
        <v>9000000</v>
      </c>
      <c r="G38" s="32">
        <v>0</v>
      </c>
      <c r="H38" s="88">
        <v>0.107</v>
      </c>
      <c r="I38" s="32">
        <v>0</v>
      </c>
      <c r="J38" s="32">
        <v>79150.68</v>
      </c>
      <c r="K38" s="32">
        <v>79150.68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6">
        <v>43685</v>
      </c>
      <c r="C39" s="41">
        <v>9000000</v>
      </c>
      <c r="D39" s="41">
        <v>0</v>
      </c>
      <c r="E39" s="41">
        <v>0</v>
      </c>
      <c r="F39" s="32">
        <v>9000000</v>
      </c>
      <c r="G39" s="32">
        <v>0</v>
      </c>
      <c r="H39" s="88">
        <v>0.107</v>
      </c>
      <c r="I39" s="32">
        <v>0</v>
      </c>
      <c r="J39" s="32">
        <v>81789.04</v>
      </c>
      <c r="K39" s="32">
        <v>81789.04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6">
        <v>43713</v>
      </c>
      <c r="C40" s="41">
        <v>9000000</v>
      </c>
      <c r="D40" s="41">
        <v>0</v>
      </c>
      <c r="E40" s="41">
        <v>0</v>
      </c>
      <c r="F40" s="32">
        <v>9000000</v>
      </c>
      <c r="G40" s="32">
        <v>0</v>
      </c>
      <c r="H40" s="88">
        <v>0.107</v>
      </c>
      <c r="I40" s="32">
        <v>0</v>
      </c>
      <c r="J40" s="32">
        <v>81789.04</v>
      </c>
      <c r="K40" s="32">
        <v>81789.04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6">
        <v>43747</v>
      </c>
      <c r="C41" s="41">
        <v>9000000</v>
      </c>
      <c r="D41" s="41">
        <v>0</v>
      </c>
      <c r="E41" s="41">
        <v>9000000</v>
      </c>
      <c r="F41" s="32">
        <v>0</v>
      </c>
      <c r="G41" s="32">
        <v>0</v>
      </c>
      <c r="H41" s="88">
        <v>0.107</v>
      </c>
      <c r="I41" s="32">
        <v>0</v>
      </c>
      <c r="J41" s="32">
        <v>102895.89</v>
      </c>
      <c r="K41" s="32">
        <v>102895.89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87" t="s">
        <v>36</v>
      </c>
      <c r="C42" s="41">
        <v>9000000</v>
      </c>
      <c r="D42" s="41">
        <f>SUM(D32:D32)</f>
        <v>0</v>
      </c>
      <c r="E42" s="41">
        <v>9000000</v>
      </c>
      <c r="F42" s="32">
        <v>0</v>
      </c>
      <c r="G42" s="32">
        <v>0</v>
      </c>
      <c r="H42" s="88">
        <v>0.107</v>
      </c>
      <c r="I42" s="32">
        <v>0</v>
      </c>
      <c r="J42" s="32">
        <f>SUM(J32:J41)</f>
        <v>744016.42</v>
      </c>
      <c r="K42" s="32">
        <f>SUM(K32:K41)</f>
        <v>744016.42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7" t="s">
        <v>46</v>
      </c>
      <c r="C43" s="41"/>
      <c r="D43" s="41"/>
      <c r="E43" s="41"/>
      <c r="F43" s="32"/>
      <c r="G43" s="32"/>
      <c r="H43" s="88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"/>
    </row>
    <row r="44" spans="2:20" s="4" customFormat="1" ht="23.25" customHeight="1">
      <c r="B44" s="87" t="s">
        <v>16</v>
      </c>
      <c r="C44" s="41"/>
      <c r="D44" s="41"/>
      <c r="E44" s="41"/>
      <c r="F44" s="32"/>
      <c r="G44" s="32"/>
      <c r="H44" s="8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"/>
    </row>
    <row r="45" spans="2:20" s="4" customFormat="1" ht="23.25" customHeight="1">
      <c r="B45" s="86">
        <v>43560</v>
      </c>
      <c r="C45" s="41"/>
      <c r="D45" s="41">
        <v>5000000</v>
      </c>
      <c r="E45" s="41">
        <v>0</v>
      </c>
      <c r="F45" s="32">
        <v>5000000</v>
      </c>
      <c r="G45" s="32">
        <v>0</v>
      </c>
      <c r="H45" s="93">
        <v>0.099350328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/>
    </row>
    <row r="46" spans="2:20" s="4" customFormat="1" ht="23.25" customHeight="1">
      <c r="B46" s="86">
        <v>43592</v>
      </c>
      <c r="C46" s="41">
        <v>5000000</v>
      </c>
      <c r="D46" s="41">
        <v>0</v>
      </c>
      <c r="E46" s="41">
        <v>0</v>
      </c>
      <c r="F46" s="32">
        <v>5000000</v>
      </c>
      <c r="G46" s="32">
        <v>0</v>
      </c>
      <c r="H46" s="93">
        <v>0.099350328</v>
      </c>
      <c r="I46" s="32">
        <v>0</v>
      </c>
      <c r="J46" s="32">
        <v>34024.08</v>
      </c>
      <c r="K46" s="32">
        <v>34024.08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/>
    </row>
    <row r="47" spans="2:20" s="4" customFormat="1" ht="23.25" customHeight="1">
      <c r="B47" s="86">
        <v>43626</v>
      </c>
      <c r="C47" s="41">
        <v>5000000</v>
      </c>
      <c r="D47" s="41">
        <v>0</v>
      </c>
      <c r="E47" s="41">
        <v>0</v>
      </c>
      <c r="F47" s="32">
        <v>5000000</v>
      </c>
      <c r="G47" s="32">
        <v>0</v>
      </c>
      <c r="H47" s="93">
        <v>0.099350328</v>
      </c>
      <c r="I47" s="32">
        <v>0</v>
      </c>
      <c r="J47" s="32">
        <v>42189.87</v>
      </c>
      <c r="K47" s="32">
        <v>42189.87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/>
    </row>
    <row r="48" spans="2:20" s="4" customFormat="1" ht="23.25" customHeight="1">
      <c r="B48" s="86">
        <v>43290</v>
      </c>
      <c r="C48" s="41">
        <v>5000000</v>
      </c>
      <c r="D48" s="41">
        <v>0</v>
      </c>
      <c r="E48" s="41">
        <v>0</v>
      </c>
      <c r="F48" s="32">
        <v>5000000</v>
      </c>
      <c r="G48" s="32">
        <v>0</v>
      </c>
      <c r="H48" s="93">
        <v>0.099350328</v>
      </c>
      <c r="I48" s="32">
        <v>0</v>
      </c>
      <c r="J48" s="32">
        <v>40828.9</v>
      </c>
      <c r="K48" s="32">
        <v>40828.9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/>
    </row>
    <row r="49" spans="2:20" s="4" customFormat="1" ht="23.25" customHeight="1">
      <c r="B49" s="86">
        <v>43685</v>
      </c>
      <c r="C49" s="41">
        <v>5000000</v>
      </c>
      <c r="D49" s="41">
        <v>0</v>
      </c>
      <c r="E49" s="41">
        <v>0</v>
      </c>
      <c r="F49" s="32">
        <v>5000000</v>
      </c>
      <c r="G49" s="32">
        <v>0</v>
      </c>
      <c r="H49" s="93">
        <v>0.099350328</v>
      </c>
      <c r="I49" s="32">
        <v>0</v>
      </c>
      <c r="J49" s="32">
        <v>42189.87</v>
      </c>
      <c r="K49" s="32">
        <v>42189.87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/>
    </row>
    <row r="50" spans="2:20" s="4" customFormat="1" ht="23.25" customHeight="1">
      <c r="B50" s="86">
        <v>43713</v>
      </c>
      <c r="C50" s="41">
        <v>5000000</v>
      </c>
      <c r="D50" s="41">
        <v>0</v>
      </c>
      <c r="E50" s="41">
        <v>0</v>
      </c>
      <c r="F50" s="32">
        <v>5000000</v>
      </c>
      <c r="G50" s="32">
        <v>0</v>
      </c>
      <c r="H50" s="93">
        <v>0.099350328</v>
      </c>
      <c r="I50" s="32">
        <v>0</v>
      </c>
      <c r="J50" s="32">
        <v>42189.87</v>
      </c>
      <c r="K50" s="32">
        <v>42189.87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/>
    </row>
    <row r="51" spans="2:20" s="4" customFormat="1" ht="23.25" customHeight="1">
      <c r="B51" s="86">
        <v>43747</v>
      </c>
      <c r="C51" s="41">
        <v>5000000</v>
      </c>
      <c r="D51" s="41">
        <v>0</v>
      </c>
      <c r="E51" s="41">
        <v>0</v>
      </c>
      <c r="F51" s="32">
        <v>5000000</v>
      </c>
      <c r="G51" s="32">
        <v>0</v>
      </c>
      <c r="H51" s="93">
        <v>0.099350328</v>
      </c>
      <c r="I51" s="32">
        <v>0</v>
      </c>
      <c r="J51" s="32">
        <v>40828.9</v>
      </c>
      <c r="K51" s="32">
        <v>40828.9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5"/>
    </row>
    <row r="52" spans="2:20" s="4" customFormat="1" ht="23.25" customHeight="1">
      <c r="B52" s="87" t="s">
        <v>36</v>
      </c>
      <c r="C52" s="41"/>
      <c r="D52" s="41">
        <v>5000000</v>
      </c>
      <c r="E52" s="41">
        <v>0</v>
      </c>
      <c r="F52" s="32">
        <v>5000000</v>
      </c>
      <c r="G52" s="32">
        <v>0</v>
      </c>
      <c r="H52" s="93">
        <v>0.099350328</v>
      </c>
      <c r="I52" s="32">
        <v>0</v>
      </c>
      <c r="J52" s="32">
        <f>SUM(J45:J51)</f>
        <v>242251.49</v>
      </c>
      <c r="K52" s="32">
        <f>SUM(K45:K51)</f>
        <v>242251.49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5">
        <v>0</v>
      </c>
    </row>
    <row r="53" spans="2:19" ht="27.75" customHeight="1">
      <c r="B53" s="38" t="s">
        <v>45</v>
      </c>
      <c r="C53" s="39"/>
      <c r="D53" s="90"/>
      <c r="E53" s="39"/>
      <c r="F53" s="39"/>
      <c r="G53" s="39"/>
      <c r="H53" s="83"/>
      <c r="I53" s="39"/>
      <c r="J53" s="89"/>
      <c r="K53" s="89"/>
      <c r="L53" s="39"/>
      <c r="M53" s="39"/>
      <c r="N53" s="40"/>
      <c r="O53" s="39"/>
      <c r="P53" s="39"/>
      <c r="Q53" s="39"/>
      <c r="R53" s="39"/>
      <c r="S53" s="39"/>
    </row>
    <row r="54" spans="2:19" ht="27.75" customHeight="1">
      <c r="B54" s="38" t="s">
        <v>16</v>
      </c>
      <c r="C54" s="39"/>
      <c r="D54" s="90"/>
      <c r="E54" s="39"/>
      <c r="F54" s="39"/>
      <c r="G54" s="39"/>
      <c r="H54" s="83"/>
      <c r="I54" s="39"/>
      <c r="J54" s="89"/>
      <c r="K54" s="89"/>
      <c r="L54" s="39"/>
      <c r="M54" s="39"/>
      <c r="N54" s="40"/>
      <c r="O54" s="39"/>
      <c r="P54" s="39"/>
      <c r="Q54" s="39"/>
      <c r="R54" s="39"/>
      <c r="S54" s="39"/>
    </row>
    <row r="55" spans="2:19" ht="27.75" customHeight="1">
      <c r="B55" s="94">
        <v>43614</v>
      </c>
      <c r="C55" s="39"/>
      <c r="D55" s="89">
        <v>30000000</v>
      </c>
      <c r="E55" s="89">
        <v>0</v>
      </c>
      <c r="F55" s="89">
        <v>30000000</v>
      </c>
      <c r="G55" s="39">
        <v>0</v>
      </c>
      <c r="H55" s="95">
        <v>0.0951</v>
      </c>
      <c r="I55" s="39">
        <v>0</v>
      </c>
      <c r="J55" s="89">
        <v>0</v>
      </c>
      <c r="K55" s="89">
        <v>0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</row>
    <row r="56" spans="2:19" ht="27.75" customHeight="1">
      <c r="B56" s="94">
        <v>43626</v>
      </c>
      <c r="C56" s="89">
        <v>30000000</v>
      </c>
      <c r="D56" s="89">
        <v>0</v>
      </c>
      <c r="E56" s="89">
        <v>0</v>
      </c>
      <c r="F56" s="89">
        <v>30000000</v>
      </c>
      <c r="G56" s="39">
        <v>0</v>
      </c>
      <c r="H56" s="95">
        <v>0.0951</v>
      </c>
      <c r="I56" s="39">
        <v>0</v>
      </c>
      <c r="J56" s="89">
        <v>15632.88</v>
      </c>
      <c r="K56" s="89">
        <v>15632.88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</row>
    <row r="57" spans="2:20" ht="27.75" customHeight="1">
      <c r="B57" s="94">
        <v>43655</v>
      </c>
      <c r="C57" s="89">
        <v>30000000</v>
      </c>
      <c r="D57" s="89">
        <v>0</v>
      </c>
      <c r="E57" s="89">
        <v>0</v>
      </c>
      <c r="F57" s="89">
        <v>30000000</v>
      </c>
      <c r="G57" s="39">
        <v>0</v>
      </c>
      <c r="H57" s="95">
        <v>0.0951</v>
      </c>
      <c r="I57" s="39">
        <v>0</v>
      </c>
      <c r="J57" s="89">
        <v>234493.15</v>
      </c>
      <c r="K57" s="89">
        <v>234493.15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6">
        <v>0</v>
      </c>
    </row>
    <row r="58" spans="2:20" ht="27.75" customHeight="1">
      <c r="B58" s="94">
        <v>43685</v>
      </c>
      <c r="C58" s="89">
        <v>30000000</v>
      </c>
      <c r="D58" s="89">
        <v>0</v>
      </c>
      <c r="E58" s="89">
        <v>0</v>
      </c>
      <c r="F58" s="89">
        <v>30000000</v>
      </c>
      <c r="G58" s="39">
        <v>0</v>
      </c>
      <c r="H58" s="95">
        <v>0.0951</v>
      </c>
      <c r="I58" s="39">
        <v>0</v>
      </c>
      <c r="J58" s="89">
        <v>242309.59</v>
      </c>
      <c r="K58" s="89">
        <v>242309.59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96"/>
    </row>
    <row r="59" spans="2:20" ht="27.75" customHeight="1">
      <c r="B59" s="94">
        <v>43713</v>
      </c>
      <c r="C59" s="89">
        <v>30000000</v>
      </c>
      <c r="D59" s="89">
        <v>0</v>
      </c>
      <c r="E59" s="89">
        <v>0</v>
      </c>
      <c r="F59" s="89">
        <v>30000000</v>
      </c>
      <c r="G59" s="39">
        <v>0</v>
      </c>
      <c r="H59" s="95">
        <v>0.0951</v>
      </c>
      <c r="I59" s="39">
        <v>0</v>
      </c>
      <c r="J59" s="89">
        <v>242309.59</v>
      </c>
      <c r="K59" s="89">
        <v>242309.59</v>
      </c>
      <c r="L59" s="39">
        <v>0</v>
      </c>
      <c r="M59" s="39">
        <v>0</v>
      </c>
      <c r="N59" s="40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96">
        <v>0</v>
      </c>
    </row>
    <row r="60" spans="2:20" ht="27.75" customHeight="1">
      <c r="B60" s="94">
        <v>43747</v>
      </c>
      <c r="C60" s="89">
        <v>30000000</v>
      </c>
      <c r="D60" s="89">
        <v>0</v>
      </c>
      <c r="E60" s="89">
        <v>0</v>
      </c>
      <c r="F60" s="89">
        <v>30000000</v>
      </c>
      <c r="G60" s="39">
        <v>0</v>
      </c>
      <c r="H60" s="95">
        <v>0.0951</v>
      </c>
      <c r="I60" s="39">
        <v>0</v>
      </c>
      <c r="J60" s="89">
        <v>234493.15</v>
      </c>
      <c r="K60" s="89">
        <v>234493.15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6">
        <v>0</v>
      </c>
    </row>
    <row r="61" spans="2:20" ht="27.75" customHeight="1">
      <c r="B61" s="38" t="s">
        <v>36</v>
      </c>
      <c r="C61" s="39"/>
      <c r="D61" s="89">
        <v>30000000</v>
      </c>
      <c r="E61" s="89">
        <v>0</v>
      </c>
      <c r="F61" s="89">
        <v>30000000</v>
      </c>
      <c r="G61" s="38">
        <v>0</v>
      </c>
      <c r="H61" s="95">
        <v>0.0951</v>
      </c>
      <c r="I61" s="39">
        <v>0</v>
      </c>
      <c r="J61" s="89">
        <f>SUM(J55:J60)</f>
        <v>969238.36</v>
      </c>
      <c r="K61" s="89">
        <f>SUM(K55:K60)</f>
        <v>969238.36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6">
        <v>0</v>
      </c>
    </row>
    <row r="62" spans="2:20" ht="27.75" customHeight="1">
      <c r="B62" s="38" t="s">
        <v>54</v>
      </c>
      <c r="C62" s="39"/>
      <c r="D62" s="89"/>
      <c r="E62" s="89"/>
      <c r="F62" s="89"/>
      <c r="G62" s="38"/>
      <c r="H62" s="95"/>
      <c r="I62" s="39"/>
      <c r="J62" s="89"/>
      <c r="K62" s="89"/>
      <c r="L62" s="39"/>
      <c r="M62" s="39"/>
      <c r="N62" s="40"/>
      <c r="O62" s="39"/>
      <c r="P62" s="39"/>
      <c r="Q62" s="39"/>
      <c r="R62" s="39"/>
      <c r="S62" s="39"/>
      <c r="T62" s="99"/>
    </row>
    <row r="63" spans="2:20" ht="27.75" customHeight="1">
      <c r="B63" s="38" t="s">
        <v>16</v>
      </c>
      <c r="C63" s="39"/>
      <c r="D63" s="89"/>
      <c r="E63" s="89"/>
      <c r="F63" s="89"/>
      <c r="G63" s="38"/>
      <c r="H63" s="95"/>
      <c r="I63" s="39"/>
      <c r="J63" s="89"/>
      <c r="K63" s="89"/>
      <c r="L63" s="39"/>
      <c r="M63" s="39"/>
      <c r="N63" s="40"/>
      <c r="O63" s="39"/>
      <c r="P63" s="39"/>
      <c r="Q63" s="39"/>
      <c r="R63" s="39"/>
      <c r="S63" s="39"/>
      <c r="T63" s="99"/>
    </row>
    <row r="64" spans="2:20" ht="27.75" customHeight="1">
      <c r="B64" s="94">
        <v>43745</v>
      </c>
      <c r="C64" s="39"/>
      <c r="D64" s="89">
        <v>10000000</v>
      </c>
      <c r="E64" s="89">
        <v>0</v>
      </c>
      <c r="F64" s="89">
        <v>10000000</v>
      </c>
      <c r="G64" s="38">
        <v>0</v>
      </c>
      <c r="H64" s="100">
        <v>0.084218</v>
      </c>
      <c r="I64" s="39">
        <v>0</v>
      </c>
      <c r="J64" s="89">
        <v>0</v>
      </c>
      <c r="K64" s="89">
        <v>0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9"/>
    </row>
    <row r="65" spans="2:20" ht="27.75" customHeight="1">
      <c r="B65" s="38" t="s">
        <v>36</v>
      </c>
      <c r="C65" s="39"/>
      <c r="D65" s="89">
        <v>10000000</v>
      </c>
      <c r="E65" s="89"/>
      <c r="F65" s="89">
        <v>10000000</v>
      </c>
      <c r="G65" s="38"/>
      <c r="H65" s="95"/>
      <c r="I65" s="39"/>
      <c r="J65" s="89"/>
      <c r="K65" s="89"/>
      <c r="L65" s="39"/>
      <c r="M65" s="39"/>
      <c r="N65" s="40"/>
      <c r="O65" s="39"/>
      <c r="P65" s="39"/>
      <c r="Q65" s="39"/>
      <c r="R65" s="39"/>
      <c r="S65" s="39"/>
      <c r="T65" s="99"/>
    </row>
    <row r="66" spans="2:20" ht="27.75" customHeight="1">
      <c r="B66" s="38" t="s">
        <v>56</v>
      </c>
      <c r="C66" s="39"/>
      <c r="D66" s="89"/>
      <c r="E66" s="89"/>
      <c r="F66" s="89"/>
      <c r="G66" s="38"/>
      <c r="H66" s="95"/>
      <c r="I66" s="39"/>
      <c r="J66" s="89"/>
      <c r="K66" s="89"/>
      <c r="L66" s="39"/>
      <c r="M66" s="39"/>
      <c r="N66" s="40"/>
      <c r="O66" s="39"/>
      <c r="P66" s="39"/>
      <c r="Q66" s="39"/>
      <c r="R66" s="39"/>
      <c r="S66" s="39"/>
      <c r="T66" s="99"/>
    </row>
    <row r="67" spans="2:20" ht="27.75" customHeight="1">
      <c r="B67" s="94">
        <v>43766</v>
      </c>
      <c r="C67" s="39"/>
      <c r="D67" s="89">
        <v>6000000</v>
      </c>
      <c r="E67" s="89">
        <v>0</v>
      </c>
      <c r="F67" s="89">
        <v>6000000</v>
      </c>
      <c r="G67" s="38">
        <v>0</v>
      </c>
      <c r="H67" s="102">
        <v>0.081979772105</v>
      </c>
      <c r="I67" s="39">
        <v>0</v>
      </c>
      <c r="J67" s="89">
        <v>0</v>
      </c>
      <c r="K67" s="89">
        <v>0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9"/>
    </row>
    <row r="68" spans="2:20" ht="27.75" customHeight="1">
      <c r="B68" s="101" t="s">
        <v>36</v>
      </c>
      <c r="C68" s="39"/>
      <c r="D68" s="89">
        <v>6000000</v>
      </c>
      <c r="E68" s="89">
        <v>0</v>
      </c>
      <c r="F68" s="89">
        <v>6000000</v>
      </c>
      <c r="G68" s="38">
        <v>0</v>
      </c>
      <c r="H68" s="102"/>
      <c r="I68" s="39"/>
      <c r="J68" s="89"/>
      <c r="K68" s="89"/>
      <c r="L68" s="39"/>
      <c r="M68" s="39"/>
      <c r="N68" s="40"/>
      <c r="O68" s="39"/>
      <c r="P68" s="39"/>
      <c r="Q68" s="39"/>
      <c r="R68" s="39"/>
      <c r="S68" s="39"/>
      <c r="T68" s="99"/>
    </row>
    <row r="69" spans="2:19" ht="27.75" customHeight="1">
      <c r="B69" s="38" t="s">
        <v>20</v>
      </c>
      <c r="C69" s="39"/>
      <c r="D69" s="90"/>
      <c r="E69" s="39"/>
      <c r="F69" s="39"/>
      <c r="G69" s="39"/>
      <c r="H69" s="83"/>
      <c r="I69" s="39"/>
      <c r="J69" s="89"/>
      <c r="K69" s="89"/>
      <c r="L69" s="39"/>
      <c r="M69" s="39"/>
      <c r="N69" s="40"/>
      <c r="O69" s="39"/>
      <c r="P69" s="39"/>
      <c r="Q69" s="39"/>
      <c r="R69" s="39"/>
      <c r="S69" s="39"/>
    </row>
    <row r="70" spans="2:19" s="3" customFormat="1" ht="23.25" customHeight="1">
      <c r="B70" s="31" t="s">
        <v>16</v>
      </c>
      <c r="C70" s="41">
        <f>C10+C19+C32</f>
        <v>82000000</v>
      </c>
      <c r="D70" s="32"/>
      <c r="E70" s="32"/>
      <c r="F70" s="32"/>
      <c r="G70" s="32">
        <v>0</v>
      </c>
      <c r="H70" s="42"/>
      <c r="I70" s="32">
        <v>0</v>
      </c>
      <c r="J70" s="32"/>
      <c r="K70" s="32"/>
      <c r="L70" s="33"/>
      <c r="M70" s="33"/>
      <c r="N70" s="43"/>
      <c r="O70" s="33">
        <v>0</v>
      </c>
      <c r="P70" s="33" t="s">
        <v>17</v>
      </c>
      <c r="Q70" s="33" t="s">
        <v>17</v>
      </c>
      <c r="R70" s="33" t="s">
        <v>17</v>
      </c>
      <c r="S70" s="33"/>
    </row>
    <row r="71" spans="2:31" s="81" customFormat="1" ht="23.25" customHeight="1">
      <c r="B71" s="36" t="s">
        <v>35</v>
      </c>
      <c r="C71" s="41">
        <f>C70</f>
        <v>82000000</v>
      </c>
      <c r="D71" s="34">
        <v>0</v>
      </c>
      <c r="E71" s="34">
        <v>0</v>
      </c>
      <c r="F71" s="32">
        <f>C71+D71-E71</f>
        <v>82000000</v>
      </c>
      <c r="G71" s="34">
        <v>0</v>
      </c>
      <c r="H71" s="77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V71" s="91"/>
      <c r="W71" s="91"/>
      <c r="X71" s="91"/>
      <c r="Y71" s="91"/>
      <c r="Z71" s="91"/>
      <c r="AA71" s="91"/>
      <c r="AB71" s="91"/>
      <c r="AC71" s="91"/>
      <c r="AD71" s="91"/>
      <c r="AE71" s="91"/>
    </row>
    <row r="72" spans="2:31" s="81" customFormat="1" ht="23.25" customHeight="1">
      <c r="B72" s="36" t="s">
        <v>37</v>
      </c>
      <c r="C72" s="41">
        <v>82000000</v>
      </c>
      <c r="D72" s="34">
        <v>0</v>
      </c>
      <c r="E72" s="34">
        <v>0</v>
      </c>
      <c r="F72" s="32">
        <v>82000000</v>
      </c>
      <c r="G72" s="34">
        <v>0</v>
      </c>
      <c r="H72" s="77"/>
      <c r="I72" s="34">
        <v>0</v>
      </c>
      <c r="J72" s="34">
        <v>635852.46</v>
      </c>
      <c r="K72" s="34">
        <v>635852.46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V72" s="91"/>
      <c r="W72" s="91"/>
      <c r="X72" s="91"/>
      <c r="Y72" s="91"/>
      <c r="Z72" s="91"/>
      <c r="AA72" s="91"/>
      <c r="AB72" s="91"/>
      <c r="AC72" s="91"/>
      <c r="AD72" s="91"/>
      <c r="AE72" s="91"/>
    </row>
    <row r="73" spans="2:31" s="81" customFormat="1" ht="23.25" customHeight="1">
      <c r="B73" s="36" t="s">
        <v>38</v>
      </c>
      <c r="C73" s="41">
        <v>82000000</v>
      </c>
      <c r="D73" s="34">
        <v>0</v>
      </c>
      <c r="E73" s="34">
        <v>0</v>
      </c>
      <c r="F73" s="32">
        <v>82000000</v>
      </c>
      <c r="G73" s="34">
        <v>0</v>
      </c>
      <c r="H73" s="77"/>
      <c r="I73" s="34">
        <v>0</v>
      </c>
      <c r="J73" s="34">
        <v>574318.36</v>
      </c>
      <c r="K73" s="34">
        <v>574318.36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V73" s="91"/>
      <c r="W73" s="91"/>
      <c r="X73" s="91"/>
      <c r="Y73" s="91"/>
      <c r="Z73" s="91"/>
      <c r="AA73" s="91"/>
      <c r="AB73" s="91"/>
      <c r="AC73" s="91"/>
      <c r="AD73" s="91"/>
      <c r="AE73" s="91"/>
    </row>
    <row r="74" spans="2:31" s="81" customFormat="1" ht="23.25" customHeight="1">
      <c r="B74" s="36" t="s">
        <v>43</v>
      </c>
      <c r="C74" s="41">
        <v>82000000</v>
      </c>
      <c r="D74" s="32">
        <v>5000000</v>
      </c>
      <c r="E74" s="34">
        <v>0</v>
      </c>
      <c r="F74" s="32">
        <v>87000000</v>
      </c>
      <c r="G74" s="34">
        <v>0</v>
      </c>
      <c r="H74" s="77"/>
      <c r="I74" s="34">
        <v>0</v>
      </c>
      <c r="J74" s="34">
        <v>635852.46</v>
      </c>
      <c r="K74" s="34">
        <v>635852.46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2:31" s="81" customFormat="1" ht="23.25" customHeight="1">
      <c r="B75" s="36" t="s">
        <v>44</v>
      </c>
      <c r="C75" s="41">
        <v>87000000</v>
      </c>
      <c r="D75" s="32">
        <v>30000000</v>
      </c>
      <c r="E75" s="32">
        <v>30000000</v>
      </c>
      <c r="F75" s="32">
        <v>87000000</v>
      </c>
      <c r="G75" s="34">
        <v>0</v>
      </c>
      <c r="H75" s="77"/>
      <c r="I75" s="34"/>
      <c r="J75" s="34">
        <v>893980.24</v>
      </c>
      <c r="K75" s="34">
        <v>893980.24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V75" s="91"/>
      <c r="W75" s="91"/>
      <c r="X75" s="91"/>
      <c r="Y75" s="91"/>
      <c r="Z75" s="91"/>
      <c r="AA75" s="91"/>
      <c r="AB75" s="91"/>
      <c r="AC75" s="91"/>
      <c r="AD75" s="91"/>
      <c r="AE75" s="91"/>
    </row>
    <row r="76" spans="2:31" s="81" customFormat="1" ht="23.25" customHeight="1">
      <c r="B76" s="36" t="s">
        <v>50</v>
      </c>
      <c r="C76" s="41">
        <v>87000000</v>
      </c>
      <c r="D76" s="32">
        <v>0</v>
      </c>
      <c r="E76" s="32">
        <v>0</v>
      </c>
      <c r="F76" s="32">
        <v>87000000</v>
      </c>
      <c r="G76" s="34">
        <v>0</v>
      </c>
      <c r="H76" s="77"/>
      <c r="I76" s="34">
        <v>0</v>
      </c>
      <c r="J76" s="34">
        <v>440906.31</v>
      </c>
      <c r="K76" s="34">
        <v>440906.31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2:31" s="81" customFormat="1" ht="23.25" customHeight="1">
      <c r="B77" s="36" t="s">
        <v>51</v>
      </c>
      <c r="C77" s="41">
        <v>87000000</v>
      </c>
      <c r="D77" s="32">
        <v>0</v>
      </c>
      <c r="E77" s="32">
        <v>0</v>
      </c>
      <c r="F77" s="32">
        <v>87000000</v>
      </c>
      <c r="G77" s="34">
        <v>0</v>
      </c>
      <c r="H77" s="77"/>
      <c r="I77" s="34">
        <v>0</v>
      </c>
      <c r="J77" s="34">
        <v>646048.07</v>
      </c>
      <c r="K77" s="34">
        <v>646048.07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2:31" s="81" customFormat="1" ht="23.25" customHeight="1">
      <c r="B78" s="36" t="s">
        <v>52</v>
      </c>
      <c r="C78" s="41">
        <v>87000000</v>
      </c>
      <c r="D78" s="32">
        <v>0</v>
      </c>
      <c r="E78" s="32">
        <v>0</v>
      </c>
      <c r="F78" s="32">
        <v>87000000</v>
      </c>
      <c r="G78" s="34">
        <v>0</v>
      </c>
      <c r="H78" s="77"/>
      <c r="I78" s="34">
        <v>0</v>
      </c>
      <c r="J78" s="34">
        <v>667583.02</v>
      </c>
      <c r="K78" s="34">
        <v>667583.02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2:31" s="81" customFormat="1" ht="23.25" customHeight="1">
      <c r="B79" s="36" t="s">
        <v>53</v>
      </c>
      <c r="C79" s="41">
        <v>87000000</v>
      </c>
      <c r="D79" s="32">
        <v>0</v>
      </c>
      <c r="E79" s="32">
        <v>0</v>
      </c>
      <c r="F79" s="32">
        <v>87000000</v>
      </c>
      <c r="G79" s="34">
        <v>0</v>
      </c>
      <c r="H79" s="77"/>
      <c r="I79" s="34">
        <v>0</v>
      </c>
      <c r="J79" s="34">
        <v>667583.02</v>
      </c>
      <c r="K79" s="34">
        <v>667583.02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2:31" s="81" customFormat="1" ht="23.25" customHeight="1">
      <c r="B80" s="36" t="s">
        <v>55</v>
      </c>
      <c r="C80" s="41">
        <v>87000000</v>
      </c>
      <c r="D80" s="32">
        <v>16000000</v>
      </c>
      <c r="E80" s="32">
        <v>9000000</v>
      </c>
      <c r="F80" s="32">
        <v>94000000</v>
      </c>
      <c r="G80" s="34">
        <v>0</v>
      </c>
      <c r="H80" s="77"/>
      <c r="I80" s="34">
        <v>0</v>
      </c>
      <c r="J80" s="34">
        <v>669793.28</v>
      </c>
      <c r="K80" s="34">
        <v>669793.28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2:19" s="4" customFormat="1" ht="23.25" customHeight="1">
      <c r="B81" s="44" t="s">
        <v>21</v>
      </c>
      <c r="C81" s="32" t="s">
        <v>18</v>
      </c>
      <c r="D81" s="32">
        <v>51000000</v>
      </c>
      <c r="E81" s="32">
        <v>39000000</v>
      </c>
      <c r="F81" s="32">
        <v>94000000</v>
      </c>
      <c r="G81" s="32">
        <f>G71</f>
        <v>0</v>
      </c>
      <c r="H81" s="32"/>
      <c r="I81" s="32">
        <f>I71</f>
        <v>0</v>
      </c>
      <c r="J81" s="32">
        <f>J16+J29+J42+J52+J61</f>
        <v>5831917.220000001</v>
      </c>
      <c r="K81" s="32">
        <f>K16+K29+K42+K52+K61</f>
        <v>5831917.220000001</v>
      </c>
      <c r="L81" s="32">
        <f aca="true" t="shared" si="0" ref="L81:R81">L71</f>
        <v>0</v>
      </c>
      <c r="M81" s="32">
        <f t="shared" si="0"/>
        <v>0</v>
      </c>
      <c r="N81" s="32">
        <f t="shared" si="0"/>
        <v>0</v>
      </c>
      <c r="O81" s="32">
        <f t="shared" si="0"/>
        <v>0</v>
      </c>
      <c r="P81" s="32">
        <f t="shared" si="0"/>
        <v>0</v>
      </c>
      <c r="Q81" s="32">
        <v>0</v>
      </c>
      <c r="R81" s="32">
        <f t="shared" si="0"/>
        <v>0</v>
      </c>
      <c r="S81" s="32">
        <v>0</v>
      </c>
    </row>
    <row r="82" spans="2:19" s="4" customFormat="1" ht="36" customHeight="1">
      <c r="B82" s="45" t="s">
        <v>23</v>
      </c>
      <c r="C82" s="34" t="s">
        <v>22</v>
      </c>
      <c r="D82" s="34">
        <v>0</v>
      </c>
      <c r="E82" s="34">
        <v>0</v>
      </c>
      <c r="F82" s="34">
        <v>0</v>
      </c>
      <c r="G82" s="34">
        <v>0</v>
      </c>
      <c r="H82" s="35"/>
      <c r="I82" s="32" t="s">
        <v>22</v>
      </c>
      <c r="J82" s="34">
        <v>0</v>
      </c>
      <c r="K82" s="34">
        <f>+L647</f>
        <v>0</v>
      </c>
      <c r="L82" s="34">
        <v>0</v>
      </c>
      <c r="M82" s="34">
        <v>0</v>
      </c>
      <c r="N82" s="34">
        <v>0</v>
      </c>
      <c r="O82" s="32" t="s">
        <v>22</v>
      </c>
      <c r="P82" s="34">
        <v>0</v>
      </c>
      <c r="Q82" s="34">
        <v>0</v>
      </c>
      <c r="R82" s="34">
        <v>0</v>
      </c>
      <c r="S82" s="34">
        <v>0</v>
      </c>
    </row>
    <row r="83" spans="2:19" ht="23.25" customHeight="1">
      <c r="B83" s="28" t="s">
        <v>24</v>
      </c>
      <c r="C83" s="46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ht="23.25" customHeight="1">
      <c r="B84" s="28" t="s">
        <v>25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3" customFormat="1" ht="23.25" customHeight="1">
      <c r="B85" s="31" t="s">
        <v>16</v>
      </c>
      <c r="C85" s="47">
        <v>0</v>
      </c>
      <c r="D85" s="47" t="s">
        <v>17</v>
      </c>
      <c r="E85" s="47"/>
      <c r="F85" s="47"/>
      <c r="G85" s="47"/>
      <c r="H85" s="42"/>
      <c r="I85" s="47">
        <v>0</v>
      </c>
      <c r="J85" s="47" t="s">
        <v>17</v>
      </c>
      <c r="K85" s="47" t="s">
        <v>17</v>
      </c>
      <c r="L85" s="48"/>
      <c r="M85" s="48"/>
      <c r="N85" s="43"/>
      <c r="O85" s="48">
        <v>0</v>
      </c>
      <c r="P85" s="48" t="s">
        <v>17</v>
      </c>
      <c r="Q85" s="48" t="s">
        <v>17</v>
      </c>
      <c r="R85" s="48" t="s">
        <v>17</v>
      </c>
      <c r="S85" s="48"/>
    </row>
    <row r="86" spans="2:19" s="3" customFormat="1" ht="23.25" customHeight="1">
      <c r="B86" s="80" t="s">
        <v>35</v>
      </c>
      <c r="C86" s="32">
        <v>0</v>
      </c>
      <c r="D86" s="75">
        <v>0</v>
      </c>
      <c r="E86" s="75">
        <v>0</v>
      </c>
      <c r="F86" s="32">
        <f>C85+D86-E86</f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s="3" customFormat="1" ht="23.25" customHeight="1">
      <c r="B87" s="80" t="s">
        <v>37</v>
      </c>
      <c r="C87" s="32">
        <v>0</v>
      </c>
      <c r="D87" s="75">
        <v>0</v>
      </c>
      <c r="E87" s="75">
        <v>0</v>
      </c>
      <c r="F87" s="32"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s="3" customFormat="1" ht="23.25" customHeight="1">
      <c r="B88" s="80" t="s">
        <v>38</v>
      </c>
      <c r="C88" s="32">
        <v>0</v>
      </c>
      <c r="D88" s="75">
        <v>0</v>
      </c>
      <c r="E88" s="75">
        <v>0</v>
      </c>
      <c r="F88" s="32">
        <v>0</v>
      </c>
      <c r="G88" s="75">
        <v>0</v>
      </c>
      <c r="H88" s="76"/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34">
        <v>0</v>
      </c>
    </row>
    <row r="89" spans="2:19" s="5" customFormat="1" ht="23.25" customHeight="1">
      <c r="B89" s="45" t="s">
        <v>19</v>
      </c>
      <c r="C89" s="47" t="s">
        <v>18</v>
      </c>
      <c r="D89" s="47">
        <v>0</v>
      </c>
      <c r="E89" s="47">
        <v>0</v>
      </c>
      <c r="F89" s="47">
        <v>0</v>
      </c>
      <c r="G89" s="47">
        <v>0</v>
      </c>
      <c r="H89" s="37"/>
      <c r="I89" s="47" t="s">
        <v>18</v>
      </c>
      <c r="J89" s="47">
        <v>0</v>
      </c>
      <c r="K89" s="47">
        <v>0</v>
      </c>
      <c r="L89" s="47">
        <v>0</v>
      </c>
      <c r="M89" s="47">
        <v>0</v>
      </c>
      <c r="N89" s="43">
        <v>0</v>
      </c>
      <c r="O89" s="47" t="s">
        <v>18</v>
      </c>
      <c r="P89" s="47">
        <v>0</v>
      </c>
      <c r="Q89" s="47">
        <v>0</v>
      </c>
      <c r="R89" s="47">
        <v>0</v>
      </c>
      <c r="S89" s="47">
        <v>0</v>
      </c>
    </row>
    <row r="90" spans="2:19" ht="23.25" customHeight="1" thickBot="1">
      <c r="B90" s="28" t="s">
        <v>26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3" customFormat="1" ht="23.25" customHeight="1" thickBot="1">
      <c r="B91" s="31" t="s">
        <v>16</v>
      </c>
      <c r="C91" s="41">
        <v>0</v>
      </c>
      <c r="D91" s="32">
        <v>0</v>
      </c>
      <c r="E91" s="32">
        <v>0</v>
      </c>
      <c r="F91" s="32">
        <v>0</v>
      </c>
      <c r="G91" s="32">
        <v>0</v>
      </c>
      <c r="H91" s="42"/>
      <c r="I91" s="32">
        <v>0</v>
      </c>
      <c r="J91" s="32">
        <v>0</v>
      </c>
      <c r="K91" s="32">
        <v>0</v>
      </c>
      <c r="L91" s="33">
        <v>0</v>
      </c>
      <c r="M91" s="33">
        <v>0</v>
      </c>
      <c r="N91" s="43"/>
      <c r="O91" s="33">
        <v>0</v>
      </c>
      <c r="P91" s="33">
        <v>0</v>
      </c>
      <c r="Q91" s="33">
        <v>0</v>
      </c>
      <c r="R91" s="33">
        <v>0</v>
      </c>
      <c r="S91" s="49">
        <v>0</v>
      </c>
    </row>
    <row r="92" spans="2:19" s="4" customFormat="1" ht="22.5" customHeight="1">
      <c r="B92" s="44" t="s">
        <v>21</v>
      </c>
      <c r="C92" s="32" t="s">
        <v>18</v>
      </c>
      <c r="D92" s="32">
        <v>0</v>
      </c>
      <c r="E92" s="32">
        <v>0</v>
      </c>
      <c r="F92" s="32">
        <v>0</v>
      </c>
      <c r="G92" s="32">
        <v>0</v>
      </c>
      <c r="H92" s="37"/>
      <c r="I92" s="32" t="s">
        <v>18</v>
      </c>
      <c r="J92" s="32">
        <v>0</v>
      </c>
      <c r="K92" s="32">
        <v>0</v>
      </c>
      <c r="L92" s="32">
        <v>0</v>
      </c>
      <c r="M92" s="33">
        <v>0</v>
      </c>
      <c r="N92" s="43"/>
      <c r="O92" s="32" t="s">
        <v>18</v>
      </c>
      <c r="P92" s="33">
        <v>0</v>
      </c>
      <c r="Q92" s="33">
        <v>0</v>
      </c>
      <c r="R92" s="33">
        <v>0</v>
      </c>
      <c r="S92" s="49">
        <v>0</v>
      </c>
    </row>
    <row r="93" spans="2:19" s="4" customFormat="1" ht="35.25" customHeight="1">
      <c r="B93" s="45" t="s">
        <v>23</v>
      </c>
      <c r="C93" s="34" t="s">
        <v>18</v>
      </c>
      <c r="D93" s="34">
        <v>0</v>
      </c>
      <c r="E93" s="34">
        <v>0</v>
      </c>
      <c r="F93" s="34">
        <v>0</v>
      </c>
      <c r="G93" s="34">
        <v>0</v>
      </c>
      <c r="H93" s="35"/>
      <c r="I93" s="34" t="s">
        <v>18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 t="s">
        <v>18</v>
      </c>
      <c r="P93" s="34">
        <v>0</v>
      </c>
      <c r="Q93" s="34">
        <v>0</v>
      </c>
      <c r="R93" s="34">
        <v>0</v>
      </c>
      <c r="S93" s="50">
        <v>0</v>
      </c>
    </row>
    <row r="94" spans="2:19" ht="20.25" customHeight="1">
      <c r="B94" s="28" t="s">
        <v>27</v>
      </c>
      <c r="C94" s="46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ht="20.25" customHeight="1">
      <c r="B95" s="28" t="s">
        <v>28</v>
      </c>
      <c r="C95" s="46"/>
      <c r="D95" s="29"/>
      <c r="E95" s="29"/>
      <c r="F95" s="29"/>
      <c r="G95" s="29"/>
      <c r="H95" s="30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/>
    </row>
    <row r="96" spans="2:19" ht="20.25" customHeight="1">
      <c r="B96" s="31" t="s">
        <v>16</v>
      </c>
      <c r="C96" s="47">
        <v>0</v>
      </c>
      <c r="D96" s="47" t="s">
        <v>17</v>
      </c>
      <c r="E96" s="47"/>
      <c r="F96" s="47"/>
      <c r="G96" s="47"/>
      <c r="H96" s="42"/>
      <c r="I96" s="47">
        <v>0</v>
      </c>
      <c r="J96" s="47">
        <v>0</v>
      </c>
      <c r="K96" s="47">
        <v>0</v>
      </c>
      <c r="L96" s="48">
        <v>0</v>
      </c>
      <c r="M96" s="48">
        <v>0</v>
      </c>
      <c r="N96" s="43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</row>
    <row r="97" spans="2:19" ht="20.25" customHeight="1">
      <c r="B97" s="80" t="s">
        <v>35</v>
      </c>
      <c r="C97" s="32">
        <v>0</v>
      </c>
      <c r="D97" s="34">
        <v>0</v>
      </c>
      <c r="E97" s="34">
        <v>0</v>
      </c>
      <c r="F97" s="32">
        <f>C96+D97-E97</f>
        <v>0</v>
      </c>
      <c r="G97" s="75">
        <v>0</v>
      </c>
      <c r="H97" s="76"/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34">
        <v>0</v>
      </c>
    </row>
    <row r="98" spans="2:19" ht="20.25" customHeight="1">
      <c r="B98" s="80" t="s">
        <v>37</v>
      </c>
      <c r="C98" s="32">
        <v>0</v>
      </c>
      <c r="D98" s="34">
        <v>0</v>
      </c>
      <c r="E98" s="34">
        <v>0</v>
      </c>
      <c r="F98" s="32">
        <v>0</v>
      </c>
      <c r="G98" s="75">
        <v>0</v>
      </c>
      <c r="H98" s="76"/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34">
        <v>0</v>
      </c>
    </row>
    <row r="99" spans="2:19" ht="20.25" customHeight="1">
      <c r="B99" s="45" t="s">
        <v>19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37"/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3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</row>
    <row r="100" spans="2:19" ht="23.25" customHeight="1">
      <c r="B100" s="28" t="s">
        <v>29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s="3" customFormat="1" ht="23.25" customHeight="1">
      <c r="B101" s="31" t="s">
        <v>16</v>
      </c>
      <c r="C101" s="41">
        <v>0</v>
      </c>
      <c r="D101" s="32"/>
      <c r="E101" s="32"/>
      <c r="F101" s="32"/>
      <c r="G101" s="32"/>
      <c r="H101" s="42"/>
      <c r="I101" s="32">
        <v>0</v>
      </c>
      <c r="J101" s="32">
        <v>0</v>
      </c>
      <c r="K101" s="32">
        <v>0</v>
      </c>
      <c r="L101" s="33">
        <v>0</v>
      </c>
      <c r="M101" s="33">
        <v>0</v>
      </c>
      <c r="N101" s="4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</row>
    <row r="102" spans="2:19" s="3" customFormat="1" ht="23.25" customHeight="1">
      <c r="B102" s="80" t="s">
        <v>35</v>
      </c>
      <c r="C102" s="32">
        <v>0</v>
      </c>
      <c r="D102" s="75">
        <v>0</v>
      </c>
      <c r="E102" s="75">
        <v>0</v>
      </c>
      <c r="F102" s="32">
        <f>C101+D102-E102</f>
        <v>0</v>
      </c>
      <c r="G102" s="75">
        <v>0</v>
      </c>
      <c r="H102" s="76"/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34">
        <v>0</v>
      </c>
    </row>
    <row r="103" spans="2:19" s="3" customFormat="1" ht="23.25" customHeight="1">
      <c r="B103" s="80" t="s">
        <v>37</v>
      </c>
      <c r="C103" s="32">
        <v>0</v>
      </c>
      <c r="D103" s="75">
        <v>0</v>
      </c>
      <c r="E103" s="75">
        <v>0</v>
      </c>
      <c r="F103" s="32">
        <v>0</v>
      </c>
      <c r="G103" s="75">
        <v>0</v>
      </c>
      <c r="H103" s="76"/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34">
        <v>0</v>
      </c>
    </row>
    <row r="104" spans="2:19" s="4" customFormat="1" ht="23.25" customHeight="1">
      <c r="B104" s="44" t="s">
        <v>21</v>
      </c>
      <c r="C104" s="32" t="s">
        <v>22</v>
      </c>
      <c r="D104" s="32">
        <v>0</v>
      </c>
      <c r="E104" s="32">
        <v>0</v>
      </c>
      <c r="F104" s="32">
        <v>0</v>
      </c>
      <c r="G104" s="32">
        <v>0</v>
      </c>
      <c r="H104" s="32"/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</row>
    <row r="105" spans="2:19" s="4" customFormat="1" ht="32.25" customHeight="1">
      <c r="B105" s="45" t="s">
        <v>23</v>
      </c>
      <c r="C105" s="34" t="s">
        <v>18</v>
      </c>
      <c r="D105" s="34">
        <v>0</v>
      </c>
      <c r="E105" s="34">
        <v>0</v>
      </c>
      <c r="F105" s="34">
        <v>0</v>
      </c>
      <c r="G105" s="34">
        <v>0</v>
      </c>
      <c r="H105" s="35"/>
      <c r="I105" s="34" t="s">
        <v>18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 t="s">
        <v>18</v>
      </c>
      <c r="P105" s="34">
        <v>0</v>
      </c>
      <c r="Q105" s="34">
        <v>0</v>
      </c>
      <c r="R105" s="34">
        <v>0</v>
      </c>
      <c r="S105" s="34">
        <v>0</v>
      </c>
    </row>
    <row r="106" spans="2:19" ht="23.25" customHeight="1">
      <c r="B106" s="28" t="s">
        <v>30</v>
      </c>
      <c r="C106" s="29"/>
      <c r="D106" s="29"/>
      <c r="E106" s="29"/>
      <c r="F106" s="29"/>
      <c r="G106" s="29"/>
      <c r="H106" s="30"/>
      <c r="I106" s="29"/>
      <c r="J106" s="29"/>
      <c r="K106" s="29"/>
      <c r="L106" s="29"/>
      <c r="M106" s="29"/>
      <c r="N106" s="30"/>
      <c r="O106" s="29"/>
      <c r="P106" s="29"/>
      <c r="Q106" s="29"/>
      <c r="R106" s="29"/>
      <c r="S106" s="29"/>
    </row>
    <row r="107" spans="2:19" s="7" customFormat="1" ht="23.25" customHeight="1">
      <c r="B107" s="31" t="s">
        <v>16</v>
      </c>
      <c r="C107" s="82">
        <f>C70</f>
        <v>82000000</v>
      </c>
      <c r="D107" s="51"/>
      <c r="E107" s="51"/>
      <c r="F107" s="41"/>
      <c r="G107" s="41"/>
      <c r="H107" s="52"/>
      <c r="I107" s="79">
        <v>0</v>
      </c>
      <c r="J107" s="41">
        <v>0</v>
      </c>
      <c r="K107" s="41">
        <v>0</v>
      </c>
      <c r="L107" s="41">
        <v>0</v>
      </c>
      <c r="M107" s="41">
        <v>0</v>
      </c>
      <c r="N107" s="52">
        <v>0</v>
      </c>
      <c r="O107" s="79">
        <v>0</v>
      </c>
      <c r="P107" s="41">
        <v>0</v>
      </c>
      <c r="Q107" s="41">
        <v>0</v>
      </c>
      <c r="R107" s="41">
        <v>0</v>
      </c>
      <c r="S107" s="41">
        <v>0</v>
      </c>
    </row>
    <row r="108" spans="2:19" s="7" customFormat="1" ht="23.25" customHeight="1">
      <c r="B108" s="92" t="s">
        <v>35</v>
      </c>
      <c r="C108" s="82">
        <v>82000000</v>
      </c>
      <c r="D108" s="51">
        <v>0</v>
      </c>
      <c r="E108" s="51">
        <v>0</v>
      </c>
      <c r="F108" s="41">
        <v>82000000</v>
      </c>
      <c r="G108" s="41">
        <v>0</v>
      </c>
      <c r="H108" s="52"/>
      <c r="I108" s="79">
        <v>0</v>
      </c>
      <c r="J108" s="41">
        <v>0</v>
      </c>
      <c r="K108" s="41">
        <v>0</v>
      </c>
      <c r="L108" s="41">
        <v>0</v>
      </c>
      <c r="M108" s="41">
        <v>0</v>
      </c>
      <c r="N108" s="52">
        <v>0</v>
      </c>
      <c r="O108" s="79">
        <v>0</v>
      </c>
      <c r="P108" s="41">
        <v>0</v>
      </c>
      <c r="Q108" s="41">
        <v>0</v>
      </c>
      <c r="R108" s="41">
        <v>0</v>
      </c>
      <c r="S108" s="41">
        <v>0</v>
      </c>
    </row>
    <row r="109" spans="2:19" s="7" customFormat="1" ht="23.25" customHeight="1">
      <c r="B109" s="92" t="s">
        <v>37</v>
      </c>
      <c r="C109" s="82">
        <v>82000000</v>
      </c>
      <c r="D109" s="51">
        <v>0</v>
      </c>
      <c r="E109" s="51">
        <v>0</v>
      </c>
      <c r="F109" s="41">
        <v>82000000</v>
      </c>
      <c r="G109" s="41">
        <v>0</v>
      </c>
      <c r="H109" s="52"/>
      <c r="I109" s="79">
        <v>0</v>
      </c>
      <c r="J109" s="41">
        <v>635852.46</v>
      </c>
      <c r="K109" s="41">
        <v>635852.46</v>
      </c>
      <c r="L109" s="41">
        <v>0</v>
      </c>
      <c r="M109" s="41">
        <v>0</v>
      </c>
      <c r="N109" s="52">
        <v>0</v>
      </c>
      <c r="O109" s="79">
        <v>0</v>
      </c>
      <c r="P109" s="41">
        <v>0</v>
      </c>
      <c r="Q109" s="41">
        <v>0</v>
      </c>
      <c r="R109" s="41">
        <v>0</v>
      </c>
      <c r="S109" s="41">
        <v>0</v>
      </c>
    </row>
    <row r="110" spans="2:19" s="7" customFormat="1" ht="23.25" customHeight="1">
      <c r="B110" s="92" t="s">
        <v>38</v>
      </c>
      <c r="C110" s="82">
        <v>82000000</v>
      </c>
      <c r="D110" s="51">
        <v>0</v>
      </c>
      <c r="E110" s="51">
        <v>0</v>
      </c>
      <c r="F110" s="41">
        <v>82000000</v>
      </c>
      <c r="G110" s="41">
        <v>0</v>
      </c>
      <c r="H110" s="52"/>
      <c r="I110" s="79">
        <v>0</v>
      </c>
      <c r="J110" s="41">
        <v>574318.36</v>
      </c>
      <c r="K110" s="41">
        <v>574318.36</v>
      </c>
      <c r="L110" s="41">
        <v>0</v>
      </c>
      <c r="M110" s="41">
        <v>0</v>
      </c>
      <c r="N110" s="52">
        <v>0</v>
      </c>
      <c r="O110" s="79">
        <v>0</v>
      </c>
      <c r="P110" s="41">
        <v>0</v>
      </c>
      <c r="Q110" s="41">
        <v>0</v>
      </c>
      <c r="R110" s="41">
        <v>0</v>
      </c>
      <c r="S110" s="41">
        <v>0</v>
      </c>
    </row>
    <row r="111" spans="2:19" s="7" customFormat="1" ht="23.25" customHeight="1">
      <c r="B111" s="92" t="s">
        <v>43</v>
      </c>
      <c r="C111" s="82">
        <v>82000000</v>
      </c>
      <c r="D111" s="41">
        <v>5000000</v>
      </c>
      <c r="E111" s="51">
        <v>0</v>
      </c>
      <c r="F111" s="41">
        <v>87000000</v>
      </c>
      <c r="G111" s="41">
        <v>0</v>
      </c>
      <c r="H111" s="52"/>
      <c r="I111" s="79"/>
      <c r="J111" s="41">
        <v>635852.46</v>
      </c>
      <c r="K111" s="41">
        <v>635852.46</v>
      </c>
      <c r="L111" s="41">
        <v>0</v>
      </c>
      <c r="M111" s="41">
        <v>0</v>
      </c>
      <c r="N111" s="52">
        <v>0</v>
      </c>
      <c r="O111" s="79">
        <v>0</v>
      </c>
      <c r="P111" s="41">
        <v>0</v>
      </c>
      <c r="Q111" s="41">
        <v>0</v>
      </c>
      <c r="R111" s="41">
        <v>0</v>
      </c>
      <c r="S111" s="41">
        <v>0</v>
      </c>
    </row>
    <row r="112" spans="2:19" s="7" customFormat="1" ht="23.25" customHeight="1">
      <c r="B112" s="92" t="s">
        <v>44</v>
      </c>
      <c r="C112" s="82">
        <v>87000000</v>
      </c>
      <c r="D112" s="41">
        <v>30000000</v>
      </c>
      <c r="E112" s="41">
        <v>30000000</v>
      </c>
      <c r="F112" s="41">
        <v>87000000</v>
      </c>
      <c r="G112" s="41">
        <v>0</v>
      </c>
      <c r="H112" s="52"/>
      <c r="I112" s="79"/>
      <c r="J112" s="41">
        <v>893980.24</v>
      </c>
      <c r="K112" s="41">
        <v>893980.24</v>
      </c>
      <c r="L112" s="41">
        <v>0</v>
      </c>
      <c r="M112" s="41">
        <v>0</v>
      </c>
      <c r="N112" s="52">
        <v>0</v>
      </c>
      <c r="O112" s="79">
        <v>0</v>
      </c>
      <c r="P112" s="41">
        <v>0</v>
      </c>
      <c r="Q112" s="41">
        <v>0</v>
      </c>
      <c r="R112" s="41">
        <v>0</v>
      </c>
      <c r="S112" s="41">
        <v>0</v>
      </c>
    </row>
    <row r="113" spans="2:19" s="7" customFormat="1" ht="23.25" customHeight="1">
      <c r="B113" s="92" t="s">
        <v>50</v>
      </c>
      <c r="C113" s="82">
        <v>87000000</v>
      </c>
      <c r="D113" s="41">
        <v>0</v>
      </c>
      <c r="E113" s="41">
        <v>0</v>
      </c>
      <c r="F113" s="41">
        <v>87000000</v>
      </c>
      <c r="G113" s="41">
        <v>0</v>
      </c>
      <c r="H113" s="52"/>
      <c r="I113" s="79">
        <v>0</v>
      </c>
      <c r="J113" s="41">
        <v>440906.31</v>
      </c>
      <c r="K113" s="41">
        <v>440906.31</v>
      </c>
      <c r="L113" s="41">
        <v>0</v>
      </c>
      <c r="M113" s="41">
        <v>0</v>
      </c>
      <c r="N113" s="52">
        <v>0</v>
      </c>
      <c r="O113" s="79">
        <v>0</v>
      </c>
      <c r="P113" s="41">
        <v>0</v>
      </c>
      <c r="Q113" s="41">
        <v>0</v>
      </c>
      <c r="R113" s="41">
        <v>0</v>
      </c>
      <c r="S113" s="41">
        <v>0</v>
      </c>
    </row>
    <row r="114" spans="2:19" s="7" customFormat="1" ht="23.25" customHeight="1">
      <c r="B114" s="92" t="s">
        <v>51</v>
      </c>
      <c r="C114" s="82">
        <v>87000000</v>
      </c>
      <c r="D114" s="41">
        <v>0</v>
      </c>
      <c r="E114" s="41">
        <v>0</v>
      </c>
      <c r="F114" s="41">
        <v>87000000</v>
      </c>
      <c r="G114" s="41">
        <v>0</v>
      </c>
      <c r="H114" s="52"/>
      <c r="I114" s="79">
        <v>0</v>
      </c>
      <c r="J114" s="41">
        <v>646048.07</v>
      </c>
      <c r="K114" s="41">
        <v>646048.07</v>
      </c>
      <c r="L114" s="41">
        <v>0</v>
      </c>
      <c r="M114" s="41">
        <v>0</v>
      </c>
      <c r="N114" s="52">
        <v>0</v>
      </c>
      <c r="O114" s="79">
        <v>0</v>
      </c>
      <c r="P114" s="41">
        <v>0</v>
      </c>
      <c r="Q114" s="41">
        <v>0</v>
      </c>
      <c r="R114" s="41">
        <v>0</v>
      </c>
      <c r="S114" s="41">
        <v>0</v>
      </c>
    </row>
    <row r="115" spans="2:19" s="7" customFormat="1" ht="23.25" customHeight="1">
      <c r="B115" s="92" t="s">
        <v>52</v>
      </c>
      <c r="C115" s="82">
        <v>87000000</v>
      </c>
      <c r="D115" s="41">
        <v>0</v>
      </c>
      <c r="E115" s="41">
        <v>0</v>
      </c>
      <c r="F115" s="41">
        <v>87000000</v>
      </c>
      <c r="G115" s="41">
        <v>0</v>
      </c>
      <c r="H115" s="52"/>
      <c r="I115" s="79">
        <v>0</v>
      </c>
      <c r="J115" s="41">
        <v>667583.02</v>
      </c>
      <c r="K115" s="41">
        <v>557583.02</v>
      </c>
      <c r="L115" s="41">
        <v>0</v>
      </c>
      <c r="M115" s="41">
        <v>0</v>
      </c>
      <c r="N115" s="52">
        <v>0</v>
      </c>
      <c r="O115" s="79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2:19" s="7" customFormat="1" ht="23.25" customHeight="1">
      <c r="B116" s="92" t="s">
        <v>53</v>
      </c>
      <c r="C116" s="82">
        <v>87000000</v>
      </c>
      <c r="D116" s="41">
        <v>0</v>
      </c>
      <c r="E116" s="41">
        <v>0</v>
      </c>
      <c r="F116" s="41">
        <v>87000000</v>
      </c>
      <c r="G116" s="41">
        <v>0</v>
      </c>
      <c r="H116" s="52"/>
      <c r="I116" s="79">
        <v>0</v>
      </c>
      <c r="J116" s="41">
        <v>667583.02</v>
      </c>
      <c r="K116" s="41">
        <v>667583.02</v>
      </c>
      <c r="L116" s="41">
        <v>0</v>
      </c>
      <c r="M116" s="41">
        <v>0</v>
      </c>
      <c r="N116" s="52">
        <v>0</v>
      </c>
      <c r="O116" s="79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2:19" s="7" customFormat="1" ht="23.25" customHeight="1">
      <c r="B117" s="92" t="s">
        <v>55</v>
      </c>
      <c r="C117" s="82">
        <v>87000000</v>
      </c>
      <c r="D117" s="41">
        <v>16000000</v>
      </c>
      <c r="E117" s="41">
        <v>9000000</v>
      </c>
      <c r="F117" s="41">
        <v>94000000</v>
      </c>
      <c r="G117" s="41">
        <v>0</v>
      </c>
      <c r="H117" s="52">
        <v>0</v>
      </c>
      <c r="I117" s="79">
        <v>0</v>
      </c>
      <c r="J117" s="41">
        <v>669793.28</v>
      </c>
      <c r="K117" s="41">
        <v>669793.28</v>
      </c>
      <c r="L117" s="41">
        <v>0</v>
      </c>
      <c r="M117" s="41">
        <v>0</v>
      </c>
      <c r="N117" s="52">
        <v>0</v>
      </c>
      <c r="O117" s="79">
        <v>0</v>
      </c>
      <c r="P117" s="41">
        <v>0</v>
      </c>
      <c r="Q117" s="41">
        <v>0</v>
      </c>
      <c r="R117" s="41">
        <v>0</v>
      </c>
      <c r="S117" s="41">
        <v>0</v>
      </c>
    </row>
    <row r="118" spans="2:19" s="4" customFormat="1" ht="23.25" customHeight="1">
      <c r="B118" s="44" t="s">
        <v>21</v>
      </c>
      <c r="C118" s="75" t="s">
        <v>18</v>
      </c>
      <c r="D118" s="78">
        <v>51000000</v>
      </c>
      <c r="E118" s="78">
        <f>E81</f>
        <v>39000000</v>
      </c>
      <c r="F118" s="78">
        <v>94000000</v>
      </c>
      <c r="G118" s="78">
        <v>0</v>
      </c>
      <c r="H118" s="78"/>
      <c r="I118" s="78">
        <v>0</v>
      </c>
      <c r="J118" s="78">
        <f>J81</f>
        <v>5831917.220000001</v>
      </c>
      <c r="K118" s="78">
        <f>K81</f>
        <v>5831917.220000001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</row>
    <row r="119" spans="2:19" s="5" customFormat="1" ht="30.75" customHeight="1">
      <c r="B119" s="53" t="s">
        <v>23</v>
      </c>
      <c r="C119" s="54" t="s">
        <v>18</v>
      </c>
      <c r="D119" s="54">
        <v>0</v>
      </c>
      <c r="E119" s="54">
        <v>0</v>
      </c>
      <c r="F119" s="54">
        <v>0</v>
      </c>
      <c r="G119" s="54">
        <v>0</v>
      </c>
      <c r="H119" s="55"/>
      <c r="I119" s="54" t="s">
        <v>18</v>
      </c>
      <c r="J119" s="54">
        <v>0</v>
      </c>
      <c r="K119" s="54" t="s">
        <v>42</v>
      </c>
      <c r="L119" s="54">
        <v>0</v>
      </c>
      <c r="M119" s="54">
        <v>0</v>
      </c>
      <c r="N119" s="54">
        <v>0</v>
      </c>
      <c r="O119" s="54" t="s">
        <v>18</v>
      </c>
      <c r="P119" s="54">
        <v>0</v>
      </c>
      <c r="Q119" s="54">
        <v>0</v>
      </c>
      <c r="R119" s="54">
        <v>0</v>
      </c>
      <c r="S119" s="54">
        <v>0</v>
      </c>
    </row>
    <row r="120" spans="2:19" ht="23.25" customHeight="1">
      <c r="B120" s="28" t="s">
        <v>31</v>
      </c>
      <c r="C120" s="29"/>
      <c r="D120" s="29"/>
      <c r="E120" s="29"/>
      <c r="F120" s="29"/>
      <c r="G120" s="29"/>
      <c r="H120" s="30"/>
      <c r="I120" s="29"/>
      <c r="J120" s="29"/>
      <c r="K120" s="29"/>
      <c r="L120" s="29"/>
      <c r="M120" s="29"/>
      <c r="N120" s="30"/>
      <c r="O120" s="29"/>
      <c r="P120" s="29"/>
      <c r="Q120" s="29"/>
      <c r="R120" s="29"/>
      <c r="S120" s="29"/>
    </row>
    <row r="121" spans="2:19" ht="23.25" customHeight="1">
      <c r="B121" s="28" t="s">
        <v>32</v>
      </c>
      <c r="C121" s="29"/>
      <c r="D121" s="29"/>
      <c r="E121" s="29"/>
      <c r="F121" s="29"/>
      <c r="G121" s="29"/>
      <c r="H121" s="30"/>
      <c r="I121" s="29"/>
      <c r="J121" s="29"/>
      <c r="K121" s="29"/>
      <c r="L121" s="29"/>
      <c r="M121" s="29"/>
      <c r="N121" s="30"/>
      <c r="O121" s="29"/>
      <c r="P121" s="29"/>
      <c r="Q121" s="29"/>
      <c r="R121" s="29"/>
      <c r="S121" s="29"/>
    </row>
    <row r="122" spans="2:19" ht="23.25" customHeight="1">
      <c r="B122" s="56" t="s">
        <v>16</v>
      </c>
      <c r="C122" s="57">
        <v>0</v>
      </c>
      <c r="D122" s="57" t="s">
        <v>17</v>
      </c>
      <c r="E122" s="57"/>
      <c r="F122" s="57"/>
      <c r="G122" s="57"/>
      <c r="H122" s="58"/>
      <c r="I122" s="57">
        <v>0</v>
      </c>
      <c r="J122" s="57">
        <v>0</v>
      </c>
      <c r="K122" s="57">
        <v>0</v>
      </c>
      <c r="L122" s="59">
        <v>0</v>
      </c>
      <c r="M122" s="59">
        <v>0</v>
      </c>
      <c r="N122" s="60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</row>
    <row r="123" spans="2:19" ht="23.25" customHeight="1">
      <c r="B123" s="80" t="s">
        <v>35</v>
      </c>
      <c r="C123" s="32">
        <v>0</v>
      </c>
      <c r="D123" s="75">
        <v>0</v>
      </c>
      <c r="E123" s="32">
        <v>0</v>
      </c>
      <c r="F123" s="75">
        <f>C122+D123-E123</f>
        <v>0</v>
      </c>
      <c r="G123" s="75">
        <v>0</v>
      </c>
      <c r="H123" s="76"/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34">
        <v>0</v>
      </c>
    </row>
    <row r="124" spans="2:19" ht="23.25" customHeight="1">
      <c r="B124" s="80" t="s">
        <v>37</v>
      </c>
      <c r="C124" s="32">
        <v>0</v>
      </c>
      <c r="D124" s="75">
        <v>0</v>
      </c>
      <c r="E124" s="32">
        <v>0</v>
      </c>
      <c r="F124" s="75">
        <v>0</v>
      </c>
      <c r="G124" s="75">
        <v>0</v>
      </c>
      <c r="H124" s="76"/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34">
        <v>0</v>
      </c>
    </row>
    <row r="125" spans="2:19" ht="23.25" customHeight="1">
      <c r="B125" s="80" t="s">
        <v>38</v>
      </c>
      <c r="C125" s="32">
        <v>0</v>
      </c>
      <c r="D125" s="75">
        <v>0</v>
      </c>
      <c r="E125" s="32">
        <v>0</v>
      </c>
      <c r="F125" s="75">
        <v>0</v>
      </c>
      <c r="G125" s="75">
        <v>0</v>
      </c>
      <c r="H125" s="76"/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34">
        <v>0</v>
      </c>
    </row>
    <row r="126" spans="2:19" ht="23.25" customHeight="1">
      <c r="B126" s="53" t="s">
        <v>19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61"/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60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</row>
    <row r="127" spans="2:19" ht="23.25" customHeight="1">
      <c r="B127" s="28" t="s">
        <v>33</v>
      </c>
      <c r="C127" s="46"/>
      <c r="D127" s="46"/>
      <c r="E127" s="29"/>
      <c r="F127" s="29"/>
      <c r="G127" s="29"/>
      <c r="H127" s="30"/>
      <c r="I127" s="29"/>
      <c r="J127" s="29"/>
      <c r="K127" s="29"/>
      <c r="L127" s="29"/>
      <c r="M127" s="29"/>
      <c r="N127" s="30"/>
      <c r="O127" s="29"/>
      <c r="P127" s="29"/>
      <c r="Q127" s="29"/>
      <c r="R127" s="29"/>
      <c r="S127" s="29"/>
    </row>
    <row r="128" spans="2:19" s="8" customFormat="1" ht="23.25" customHeight="1">
      <c r="B128" s="31" t="s">
        <v>16</v>
      </c>
      <c r="C128" s="31">
        <v>0</v>
      </c>
      <c r="D128" s="31"/>
      <c r="E128" s="31"/>
      <c r="F128" s="31">
        <v>0</v>
      </c>
      <c r="G128" s="31"/>
      <c r="H128" s="62"/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62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</row>
    <row r="129" spans="2:19" s="9" customFormat="1" ht="23.25" customHeight="1">
      <c r="B129" s="63" t="s">
        <v>21</v>
      </c>
      <c r="C129" s="64" t="s">
        <v>22</v>
      </c>
      <c r="D129" s="65">
        <v>0</v>
      </c>
      <c r="E129" s="65">
        <v>0</v>
      </c>
      <c r="F129" s="65">
        <v>0</v>
      </c>
      <c r="G129" s="65">
        <v>0</v>
      </c>
      <c r="H129" s="66"/>
      <c r="I129" s="64" t="s">
        <v>22</v>
      </c>
      <c r="J129" s="65">
        <v>0</v>
      </c>
      <c r="K129" s="65">
        <v>0</v>
      </c>
      <c r="L129" s="65">
        <v>0</v>
      </c>
      <c r="M129" s="65">
        <v>0</v>
      </c>
      <c r="N129" s="67">
        <v>0</v>
      </c>
      <c r="O129" s="64" t="s">
        <v>22</v>
      </c>
      <c r="P129" s="65">
        <v>0</v>
      </c>
      <c r="Q129" s="65">
        <v>0</v>
      </c>
      <c r="R129" s="65">
        <v>0</v>
      </c>
      <c r="S129" s="65">
        <v>0</v>
      </c>
    </row>
    <row r="130" spans="2:19" s="9" customFormat="1" ht="32.25" customHeight="1">
      <c r="B130" s="53" t="s">
        <v>23</v>
      </c>
      <c r="C130" s="54" t="s">
        <v>18</v>
      </c>
      <c r="D130" s="84">
        <v>0</v>
      </c>
      <c r="E130" s="84">
        <v>0</v>
      </c>
      <c r="F130" s="84">
        <v>0</v>
      </c>
      <c r="G130" s="84">
        <v>0</v>
      </c>
      <c r="H130" s="55"/>
      <c r="I130" s="54" t="s">
        <v>18</v>
      </c>
      <c r="J130" s="84">
        <v>0</v>
      </c>
      <c r="K130" s="84">
        <v>0</v>
      </c>
      <c r="L130" s="84">
        <v>0</v>
      </c>
      <c r="M130" s="84">
        <v>0</v>
      </c>
      <c r="N130" s="54">
        <v>0</v>
      </c>
      <c r="O130" s="54" t="s">
        <v>18</v>
      </c>
      <c r="P130" s="84">
        <v>0</v>
      </c>
      <c r="Q130" s="84">
        <v>0</v>
      </c>
      <c r="R130" s="84">
        <v>0</v>
      </c>
      <c r="S130" s="84">
        <v>0</v>
      </c>
    </row>
    <row r="131" spans="2:19" ht="27" customHeight="1">
      <c r="B131" s="28" t="s">
        <v>34</v>
      </c>
      <c r="C131" s="29"/>
      <c r="D131" s="29"/>
      <c r="E131" s="29"/>
      <c r="F131" s="29"/>
      <c r="G131" s="29"/>
      <c r="H131" s="30"/>
      <c r="I131" s="29"/>
      <c r="J131" s="29"/>
      <c r="K131" s="29"/>
      <c r="L131" s="29"/>
      <c r="M131" s="29"/>
      <c r="N131" s="30"/>
      <c r="O131" s="29"/>
      <c r="P131" s="29"/>
      <c r="Q131" s="29"/>
      <c r="R131" s="29"/>
      <c r="S131" s="29"/>
    </row>
    <row r="132" spans="2:19" s="7" customFormat="1" ht="27" customHeight="1">
      <c r="B132" s="31" t="s">
        <v>16</v>
      </c>
      <c r="C132" s="32">
        <f>C107+C128</f>
        <v>82000000</v>
      </c>
      <c r="D132" s="32"/>
      <c r="E132" s="32"/>
      <c r="F132" s="32"/>
      <c r="G132" s="32">
        <v>0</v>
      </c>
      <c r="H132" s="43"/>
      <c r="I132" s="32"/>
      <c r="J132" s="32">
        <v>0</v>
      </c>
      <c r="K132" s="32">
        <v>0</v>
      </c>
      <c r="L132" s="32">
        <v>0</v>
      </c>
      <c r="M132" s="32">
        <v>0</v>
      </c>
      <c r="N132" s="43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</row>
    <row r="133" spans="2:19" s="7" customFormat="1" ht="27" customHeight="1">
      <c r="B133" s="36" t="s">
        <v>35</v>
      </c>
      <c r="C133" s="32">
        <f>C132</f>
        <v>82000000</v>
      </c>
      <c r="D133" s="34">
        <v>0</v>
      </c>
      <c r="E133" s="34">
        <v>0</v>
      </c>
      <c r="F133" s="32">
        <f>C133+D133-E133</f>
        <v>82000000</v>
      </c>
      <c r="G133" s="34">
        <f aca="true" t="shared" si="1" ref="G133:S133">G129</f>
        <v>0</v>
      </c>
      <c r="H133" s="77"/>
      <c r="I133" s="34">
        <v>0</v>
      </c>
      <c r="J133" s="34">
        <f>J71</f>
        <v>0</v>
      </c>
      <c r="K133" s="34">
        <f>K71</f>
        <v>0</v>
      </c>
      <c r="L133" s="34">
        <f t="shared" si="1"/>
        <v>0</v>
      </c>
      <c r="M133" s="34">
        <f t="shared" si="1"/>
        <v>0</v>
      </c>
      <c r="N133" s="34">
        <f t="shared" si="1"/>
        <v>0</v>
      </c>
      <c r="O133" s="34" t="str">
        <f t="shared" si="1"/>
        <v>Х</v>
      </c>
      <c r="P133" s="34">
        <f t="shared" si="1"/>
        <v>0</v>
      </c>
      <c r="Q133" s="34">
        <f t="shared" si="1"/>
        <v>0</v>
      </c>
      <c r="R133" s="34">
        <f t="shared" si="1"/>
        <v>0</v>
      </c>
      <c r="S133" s="34">
        <f t="shared" si="1"/>
        <v>0</v>
      </c>
    </row>
    <row r="134" spans="2:19" s="7" customFormat="1" ht="27" customHeight="1">
      <c r="B134" s="36" t="s">
        <v>37</v>
      </c>
      <c r="C134" s="32">
        <v>82000000</v>
      </c>
      <c r="D134" s="34">
        <v>0</v>
      </c>
      <c r="E134" s="34">
        <v>0</v>
      </c>
      <c r="F134" s="32">
        <v>82000000</v>
      </c>
      <c r="G134" s="34">
        <v>0</v>
      </c>
      <c r="H134" s="77"/>
      <c r="I134" s="34">
        <v>0</v>
      </c>
      <c r="J134" s="34">
        <v>635852.46</v>
      </c>
      <c r="K134" s="34">
        <v>635852.46</v>
      </c>
      <c r="L134" s="34">
        <v>0</v>
      </c>
      <c r="M134" s="34">
        <v>0</v>
      </c>
      <c r="N134" s="34">
        <v>0</v>
      </c>
      <c r="O134" s="34" t="s">
        <v>18</v>
      </c>
      <c r="P134" s="34">
        <v>0</v>
      </c>
      <c r="Q134" s="34">
        <v>0</v>
      </c>
      <c r="R134" s="34">
        <v>0</v>
      </c>
      <c r="S134" s="34">
        <v>0</v>
      </c>
    </row>
    <row r="135" spans="2:19" s="7" customFormat="1" ht="27" customHeight="1">
      <c r="B135" s="36" t="s">
        <v>38</v>
      </c>
      <c r="C135" s="32">
        <v>82000000</v>
      </c>
      <c r="D135" s="34">
        <v>0</v>
      </c>
      <c r="E135" s="34">
        <v>0</v>
      </c>
      <c r="F135" s="32">
        <v>82000000</v>
      </c>
      <c r="G135" s="34">
        <v>0</v>
      </c>
      <c r="H135" s="77"/>
      <c r="I135" s="34">
        <v>0</v>
      </c>
      <c r="J135" s="34">
        <v>574318.36</v>
      </c>
      <c r="K135" s="34">
        <v>574318.36</v>
      </c>
      <c r="L135" s="34">
        <v>0</v>
      </c>
      <c r="M135" s="34">
        <v>0</v>
      </c>
      <c r="N135" s="34">
        <v>0</v>
      </c>
      <c r="O135" s="34" t="s">
        <v>18</v>
      </c>
      <c r="P135" s="34">
        <v>0</v>
      </c>
      <c r="Q135" s="34">
        <v>0</v>
      </c>
      <c r="R135" s="34">
        <v>0</v>
      </c>
      <c r="S135" s="34">
        <v>0</v>
      </c>
    </row>
    <row r="136" spans="2:19" s="7" customFormat="1" ht="27" customHeight="1">
      <c r="B136" s="36" t="s">
        <v>43</v>
      </c>
      <c r="C136" s="32">
        <v>82000000</v>
      </c>
      <c r="D136" s="32">
        <v>5000000</v>
      </c>
      <c r="E136" s="32">
        <v>0</v>
      </c>
      <c r="F136" s="32">
        <v>87000000</v>
      </c>
      <c r="G136" s="34">
        <v>0</v>
      </c>
      <c r="H136" s="77"/>
      <c r="I136" s="34">
        <v>0</v>
      </c>
      <c r="J136" s="34">
        <v>635852.46</v>
      </c>
      <c r="K136" s="34">
        <v>635852.46</v>
      </c>
      <c r="L136" s="34">
        <v>0</v>
      </c>
      <c r="M136" s="34">
        <v>0</v>
      </c>
      <c r="N136" s="34">
        <v>0</v>
      </c>
      <c r="O136" s="34" t="s">
        <v>18</v>
      </c>
      <c r="P136" s="34">
        <v>0</v>
      </c>
      <c r="Q136" s="34">
        <v>0</v>
      </c>
      <c r="R136" s="34">
        <v>0</v>
      </c>
      <c r="S136" s="34">
        <v>0</v>
      </c>
    </row>
    <row r="137" spans="2:19" s="7" customFormat="1" ht="27" customHeight="1">
      <c r="B137" s="36" t="s">
        <v>44</v>
      </c>
      <c r="C137" s="32">
        <v>87000000</v>
      </c>
      <c r="D137" s="32">
        <v>30000000</v>
      </c>
      <c r="E137" s="32">
        <v>30000000</v>
      </c>
      <c r="F137" s="32">
        <v>87000000</v>
      </c>
      <c r="G137" s="34">
        <v>0</v>
      </c>
      <c r="H137" s="77"/>
      <c r="I137" s="34">
        <v>0</v>
      </c>
      <c r="J137" s="34">
        <v>893980.24</v>
      </c>
      <c r="K137" s="34">
        <v>893980.24</v>
      </c>
      <c r="L137" s="34">
        <v>0</v>
      </c>
      <c r="M137" s="34">
        <v>0</v>
      </c>
      <c r="N137" s="34">
        <v>0</v>
      </c>
      <c r="O137" s="34" t="s">
        <v>18</v>
      </c>
      <c r="P137" s="34">
        <v>0</v>
      </c>
      <c r="Q137" s="34">
        <v>0</v>
      </c>
      <c r="R137" s="34">
        <v>0</v>
      </c>
      <c r="S137" s="34">
        <v>0</v>
      </c>
    </row>
    <row r="138" spans="2:20" s="7" customFormat="1" ht="27" customHeight="1">
      <c r="B138" s="36" t="s">
        <v>50</v>
      </c>
      <c r="C138" s="32">
        <v>87000000</v>
      </c>
      <c r="D138" s="32">
        <v>0</v>
      </c>
      <c r="E138" s="32">
        <v>0</v>
      </c>
      <c r="F138" s="32">
        <v>87000000</v>
      </c>
      <c r="G138" s="34">
        <v>0</v>
      </c>
      <c r="H138" s="77"/>
      <c r="I138" s="34">
        <v>0</v>
      </c>
      <c r="J138" s="34">
        <v>440906.31</v>
      </c>
      <c r="K138" s="34">
        <v>440906.31</v>
      </c>
      <c r="L138" s="34">
        <v>0</v>
      </c>
      <c r="M138" s="34">
        <v>0</v>
      </c>
      <c r="N138" s="34">
        <v>0</v>
      </c>
      <c r="O138" s="34" t="s">
        <v>18</v>
      </c>
      <c r="P138" s="34">
        <v>0</v>
      </c>
      <c r="Q138" s="34">
        <v>0</v>
      </c>
      <c r="R138" s="34">
        <v>0</v>
      </c>
      <c r="S138" s="34">
        <v>0</v>
      </c>
      <c r="T138" s="97">
        <v>0</v>
      </c>
    </row>
    <row r="139" spans="2:20" s="7" customFormat="1" ht="27" customHeight="1">
      <c r="B139" s="36" t="s">
        <v>51</v>
      </c>
      <c r="C139" s="32">
        <v>87000000</v>
      </c>
      <c r="D139" s="32">
        <v>0</v>
      </c>
      <c r="E139" s="32">
        <v>0</v>
      </c>
      <c r="F139" s="32">
        <v>87000000</v>
      </c>
      <c r="G139" s="34">
        <v>0</v>
      </c>
      <c r="H139" s="77"/>
      <c r="I139" s="34">
        <v>0</v>
      </c>
      <c r="J139" s="34">
        <v>646048.07</v>
      </c>
      <c r="K139" s="34">
        <v>646048.07</v>
      </c>
      <c r="L139" s="34">
        <v>0</v>
      </c>
      <c r="M139" s="34">
        <v>0</v>
      </c>
      <c r="N139" s="34">
        <v>0</v>
      </c>
      <c r="O139" s="34" t="s">
        <v>18</v>
      </c>
      <c r="P139" s="34">
        <v>0</v>
      </c>
      <c r="Q139" s="34">
        <v>0</v>
      </c>
      <c r="R139" s="34">
        <v>0</v>
      </c>
      <c r="S139" s="34">
        <v>0</v>
      </c>
      <c r="T139" s="98"/>
    </row>
    <row r="140" spans="2:20" s="7" customFormat="1" ht="27" customHeight="1">
      <c r="B140" s="36" t="s">
        <v>52</v>
      </c>
      <c r="C140" s="32">
        <v>87000000</v>
      </c>
      <c r="D140" s="32">
        <v>0</v>
      </c>
      <c r="E140" s="32">
        <v>0</v>
      </c>
      <c r="F140" s="32">
        <v>87000000</v>
      </c>
      <c r="G140" s="34">
        <v>0</v>
      </c>
      <c r="H140" s="77"/>
      <c r="I140" s="34"/>
      <c r="J140" s="34">
        <v>667583.02</v>
      </c>
      <c r="K140" s="34">
        <v>667583.02</v>
      </c>
      <c r="L140" s="34">
        <v>0</v>
      </c>
      <c r="M140" s="34">
        <v>0</v>
      </c>
      <c r="N140" s="34">
        <v>0</v>
      </c>
      <c r="O140" s="34" t="s">
        <v>18</v>
      </c>
      <c r="P140" s="34">
        <v>0</v>
      </c>
      <c r="Q140" s="34">
        <v>0</v>
      </c>
      <c r="R140" s="34">
        <v>0</v>
      </c>
      <c r="S140" s="34">
        <v>0</v>
      </c>
      <c r="T140" s="98"/>
    </row>
    <row r="141" spans="2:20" s="7" customFormat="1" ht="27" customHeight="1">
      <c r="B141" s="36" t="s">
        <v>53</v>
      </c>
      <c r="C141" s="32">
        <v>87000000</v>
      </c>
      <c r="D141" s="32">
        <v>0</v>
      </c>
      <c r="E141" s="32">
        <v>0</v>
      </c>
      <c r="F141" s="32">
        <v>87000000</v>
      </c>
      <c r="G141" s="34">
        <v>0</v>
      </c>
      <c r="H141" s="77"/>
      <c r="I141" s="34"/>
      <c r="J141" s="34">
        <v>667583.02</v>
      </c>
      <c r="K141" s="34">
        <v>667583.02</v>
      </c>
      <c r="L141" s="34">
        <v>0</v>
      </c>
      <c r="M141" s="34">
        <v>0</v>
      </c>
      <c r="N141" s="34">
        <v>0</v>
      </c>
      <c r="O141" s="34" t="s">
        <v>18</v>
      </c>
      <c r="P141" s="34">
        <v>0</v>
      </c>
      <c r="Q141" s="34">
        <v>0</v>
      </c>
      <c r="R141" s="34">
        <v>0</v>
      </c>
      <c r="S141" s="34">
        <v>0</v>
      </c>
      <c r="T141" s="98"/>
    </row>
    <row r="142" spans="2:20" s="7" customFormat="1" ht="27" customHeight="1">
      <c r="B142" s="36" t="s">
        <v>55</v>
      </c>
      <c r="C142" s="32">
        <v>87000000</v>
      </c>
      <c r="D142" s="32">
        <v>16000000</v>
      </c>
      <c r="E142" s="32">
        <v>9000000</v>
      </c>
      <c r="F142" s="32">
        <v>94000000</v>
      </c>
      <c r="G142" s="34">
        <v>0</v>
      </c>
      <c r="H142" s="77"/>
      <c r="I142" s="34">
        <v>0</v>
      </c>
      <c r="J142" s="34">
        <v>669793.28</v>
      </c>
      <c r="K142" s="34">
        <v>669793.28</v>
      </c>
      <c r="L142" s="34">
        <v>0</v>
      </c>
      <c r="M142" s="34">
        <v>0</v>
      </c>
      <c r="N142" s="34">
        <v>0</v>
      </c>
      <c r="O142" s="34" t="s">
        <v>18</v>
      </c>
      <c r="P142" s="34">
        <v>0</v>
      </c>
      <c r="Q142" s="34">
        <v>0</v>
      </c>
      <c r="R142" s="34">
        <v>0</v>
      </c>
      <c r="S142" s="34">
        <v>0</v>
      </c>
      <c r="T142" s="98"/>
    </row>
    <row r="143" spans="2:19" s="7" customFormat="1" ht="27" customHeight="1">
      <c r="B143" s="44" t="s">
        <v>19</v>
      </c>
      <c r="C143" s="32" t="s">
        <v>18</v>
      </c>
      <c r="D143" s="32">
        <v>51000000</v>
      </c>
      <c r="E143" s="32">
        <f>E118</f>
        <v>39000000</v>
      </c>
      <c r="F143" s="32">
        <f>F118</f>
        <v>94000000</v>
      </c>
      <c r="G143" s="32">
        <f>G133</f>
        <v>0</v>
      </c>
      <c r="H143" s="32"/>
      <c r="I143" s="32">
        <f>I133</f>
        <v>0</v>
      </c>
      <c r="J143" s="78">
        <f>J81</f>
        <v>5831917.220000001</v>
      </c>
      <c r="K143" s="78">
        <f>K81</f>
        <v>5831917.220000001</v>
      </c>
      <c r="L143" s="32">
        <f aca="true" t="shared" si="2" ref="L143:S143">L133</f>
        <v>0</v>
      </c>
      <c r="M143" s="32">
        <f t="shared" si="2"/>
        <v>0</v>
      </c>
      <c r="N143" s="32">
        <f t="shared" si="2"/>
        <v>0</v>
      </c>
      <c r="O143" s="32" t="str">
        <f t="shared" si="2"/>
        <v>Х</v>
      </c>
      <c r="P143" s="32">
        <f t="shared" si="2"/>
        <v>0</v>
      </c>
      <c r="Q143" s="32">
        <v>0</v>
      </c>
      <c r="R143" s="32">
        <f t="shared" si="2"/>
        <v>0</v>
      </c>
      <c r="S143" s="32">
        <f t="shared" si="2"/>
        <v>0</v>
      </c>
    </row>
    <row r="144" spans="2:19" s="10" customFormat="1" ht="30" customHeight="1">
      <c r="B144" s="53" t="s">
        <v>23</v>
      </c>
      <c r="C144" s="54" t="s">
        <v>18</v>
      </c>
      <c r="D144" s="54">
        <v>0</v>
      </c>
      <c r="E144" s="54">
        <v>0</v>
      </c>
      <c r="F144" s="54">
        <v>0</v>
      </c>
      <c r="G144" s="54">
        <v>0</v>
      </c>
      <c r="H144" s="55"/>
      <c r="I144" s="54" t="s">
        <v>18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 t="s">
        <v>18</v>
      </c>
      <c r="P144" s="54">
        <v>0</v>
      </c>
      <c r="Q144" s="54">
        <v>0</v>
      </c>
      <c r="R144" s="54">
        <v>0</v>
      </c>
      <c r="S144" s="54">
        <v>0</v>
      </c>
    </row>
    <row r="145" spans="2:19" s="10" customFormat="1" ht="23.25" customHeight="1">
      <c r="B145" s="68"/>
      <c r="C145" s="69"/>
      <c r="D145" s="69"/>
      <c r="E145" s="69"/>
      <c r="F145" s="70"/>
      <c r="G145" s="69"/>
      <c r="H145" s="69"/>
      <c r="I145" s="69"/>
      <c r="J145" s="69"/>
      <c r="K145" s="69"/>
      <c r="L145" s="69"/>
      <c r="M145" s="69"/>
      <c r="N145" s="71"/>
      <c r="O145" s="69"/>
      <c r="P145" s="69"/>
      <c r="Q145" s="69"/>
      <c r="R145" s="69"/>
      <c r="S145" s="69"/>
    </row>
    <row r="146" spans="2:19" s="9" customFormat="1" ht="13.5" customHeight="1">
      <c r="B146" s="85" t="s">
        <v>39</v>
      </c>
      <c r="C146" s="72"/>
      <c r="D146" s="106" t="s">
        <v>40</v>
      </c>
      <c r="E146" s="10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3"/>
    </row>
    <row r="147" spans="2:19" s="9" customFormat="1" ht="18" customHeight="1">
      <c r="B147" s="108" t="s">
        <v>41</v>
      </c>
      <c r="C147" s="108"/>
      <c r="D147" s="108"/>
      <c r="E147" s="108"/>
      <c r="F147" s="108"/>
      <c r="G147" s="108"/>
      <c r="H147" s="108"/>
      <c r="I147" s="108"/>
      <c r="J147" s="73"/>
      <c r="K147" s="73"/>
      <c r="L147" s="73"/>
      <c r="M147" s="73"/>
      <c r="N147" s="74"/>
      <c r="O147" s="73"/>
      <c r="P147" s="73"/>
      <c r="Q147" s="73"/>
      <c r="R147" s="73"/>
      <c r="S147" s="73"/>
    </row>
    <row r="148" spans="2:19" s="4" customFormat="1" ht="45.75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8:14" s="4" customFormat="1" ht="23.25" customHeight="1">
      <c r="H149" s="2"/>
      <c r="N149" s="1"/>
    </row>
    <row r="150" spans="8:14" s="4" customFormat="1" ht="23.25" customHeight="1">
      <c r="H150" s="2"/>
      <c r="N150" s="1"/>
    </row>
    <row r="151" spans="8:14" s="4" customFormat="1" ht="23.25" customHeight="1">
      <c r="H151" s="2"/>
      <c r="N151" s="1"/>
    </row>
    <row r="152" spans="8:14" s="4" customFormat="1" ht="23.25" customHeight="1">
      <c r="H152" s="2"/>
      <c r="N152" s="1"/>
    </row>
    <row r="153" ht="23.25" customHeight="1"/>
    <row r="154" ht="23.25" customHeight="1"/>
    <row r="155" ht="23.25" customHeight="1"/>
    <row r="156" ht="409.5" customHeight="1" hidden="1"/>
    <row r="157" ht="11.25" customHeight="1"/>
    <row r="158" ht="12.75" customHeight="1"/>
    <row r="159" spans="2:19" ht="12.75" customHeight="1">
      <c r="B159" s="11"/>
      <c r="C159" s="11"/>
      <c r="D159" s="11"/>
      <c r="E159" s="11"/>
      <c r="F159" s="11"/>
      <c r="G159" s="11"/>
      <c r="H159" s="12"/>
      <c r="I159" s="11"/>
      <c r="J159" s="11"/>
      <c r="K159" s="11"/>
      <c r="L159" s="11"/>
      <c r="M159" s="11"/>
      <c r="N159" s="13"/>
      <c r="O159" s="11"/>
      <c r="P159" s="11"/>
      <c r="Q159" s="11"/>
      <c r="R159" s="11"/>
      <c r="S159" s="11"/>
    </row>
    <row r="160" spans="2:19" ht="12.75" customHeight="1">
      <c r="B160" s="11"/>
      <c r="C160" s="12"/>
      <c r="D160" s="11"/>
      <c r="E160" s="11"/>
      <c r="F160" s="11"/>
      <c r="G160" s="11"/>
      <c r="H160" s="12"/>
      <c r="I160" s="11"/>
      <c r="J160" s="11"/>
      <c r="K160" s="11"/>
      <c r="L160" s="11"/>
      <c r="M160" s="11"/>
      <c r="N160" s="13"/>
      <c r="O160" s="11"/>
      <c r="P160" s="11"/>
      <c r="Q160" s="11"/>
      <c r="R160" s="11"/>
      <c r="S160" s="11"/>
    </row>
  </sheetData>
  <sheetProtection/>
  <mergeCells count="10">
    <mergeCell ref="H1:M1"/>
    <mergeCell ref="H4:M4"/>
    <mergeCell ref="J3:K3"/>
    <mergeCell ref="H2:M2"/>
    <mergeCell ref="D146:E146"/>
    <mergeCell ref="B148:S148"/>
    <mergeCell ref="B147:I14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2019-11-01T06:36:03Z</cp:lastPrinted>
  <dcterms:created xsi:type="dcterms:W3CDTF">2010-10-04T10:20:09Z</dcterms:created>
  <dcterms:modified xsi:type="dcterms:W3CDTF">2019-11-01T06:36:05Z</dcterms:modified>
  <cp:category/>
  <cp:version/>
  <cp:contentType/>
  <cp:contentStatus/>
</cp:coreProperties>
</file>