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6200" windowHeight="1155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книга_1'!$B$1:$U$83</definedName>
  </definedNames>
  <calcPr fullCalcOnLoad="1"/>
</workbook>
</file>

<file path=xl/sharedStrings.xml><?xml version="1.0" encoding="utf-8"?>
<sst xmlns="http://schemas.openxmlformats.org/spreadsheetml/2006/main" count="140" uniqueCount="47">
  <si>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</si>
  <si>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</si>
  <si>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</si>
  <si>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</si>
  <si>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</si>
  <si>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</si>
  <si>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</si>
  <si>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</si>
  <si>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</si>
  <si>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</si>
  <si>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</si>
  <si>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</si>
  <si>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</si>
  <si>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</si>
  <si>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</si>
  <si>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</si>
  <si>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</si>
  <si>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</si>
  <si>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</si>
  <si>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</si>
  <si>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</si>
  <si>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</si>
  <si>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</si>
  <si>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</si>
  <si>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</si>
  <si>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</si>
  <si>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</si>
  <si>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</si>
  <si>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</si>
  <si>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</si>
  <si>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</si>
  <si>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</si>
  <si>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</si>
  <si>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</si>
  <si>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</si>
  <si>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</si>
  <si>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</si>
  <si>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</si>
  <si>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</si>
  <si>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</si>
  <si>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</si>
  <si>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</si>
  <si>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</si>
  <si>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Договор № 00730018/00171100 от 10.05.2018   кредитор: ПАО "Сбербанк России" Дата погашения: 08.05.2020г.  Без обеспечения </t>
  </si>
  <si>
    <t xml:space="preserve">Договор № 0171300003118000003-0146995-02 от 29.10.2018   кредитор: ПАО "Сбербанк России" Дата погашения: 28.10.2019г.  Без обеспечения </t>
  </si>
  <si>
    <t xml:space="preserve">Договор № 0017/0/17216 от 05.06.2017   кредитор: ПАО "Сбербанк России" Дата погашения: 04.06.2019г.  Без обеспечения </t>
  </si>
  <si>
    <t>на 01.04.2019г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</si>
</sst>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96"/>
  <sheetViews>
    <sheetView tabSelected="1" view="pageBreakPreview" zoomScaleNormal="75" zoomScaleSheetLayoutView="100" workbookViewId="0" topLeftCell="D1">
      <selection activeCell="O79" sqref="O79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3" t="s">
        <v>0</v>
      </c>
      <c r="I1" s="93"/>
      <c r="J1" s="93"/>
      <c r="K1" s="93"/>
      <c r="L1" s="93"/>
      <c r="M1" s="93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5" t="s">
        <v>1</v>
      </c>
      <c r="I2" s="95"/>
      <c r="J2" s="95"/>
      <c r="K2" s="95"/>
      <c r="L2" s="95"/>
      <c r="M2" s="95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3" t="s">
        <v>46</v>
      </c>
      <c r="K3" s="93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0" t="s">
        <v>2</v>
      </c>
      <c r="C4" s="99" t="s">
        <v>3</v>
      </c>
      <c r="D4" s="99"/>
      <c r="E4" s="99"/>
      <c r="F4" s="99"/>
      <c r="G4" s="99"/>
      <c r="H4" s="94" t="s">
        <v>4</v>
      </c>
      <c r="I4" s="94"/>
      <c r="J4" s="94"/>
      <c r="K4" s="94"/>
      <c r="L4" s="94"/>
      <c r="M4" s="94"/>
      <c r="N4" s="20"/>
      <c r="O4" s="21" t="s">
        <v>5</v>
      </c>
      <c r="P4" s="21"/>
      <c r="Q4" s="21"/>
      <c r="R4" s="21"/>
      <c r="S4" s="21"/>
    </row>
    <row r="5" spans="2:19" ht="45" customHeight="1">
      <c r="B5" s="100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1" t="s">
        <v>15</v>
      </c>
      <c r="C7" s="102"/>
      <c r="D7" s="102"/>
      <c r="E7" s="102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45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30000000</v>
      </c>
      <c r="D9" s="41">
        <v>0</v>
      </c>
      <c r="E9" s="41">
        <v>0</v>
      </c>
      <c r="F9" s="32">
        <v>0</v>
      </c>
      <c r="G9" s="32">
        <v>0</v>
      </c>
      <c r="H9" s="8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30000000</v>
      </c>
      <c r="D10" s="41">
        <v>0</v>
      </c>
      <c r="E10" s="41">
        <v>0</v>
      </c>
      <c r="F10" s="32">
        <v>30000000</v>
      </c>
      <c r="G10" s="32">
        <v>0</v>
      </c>
      <c r="H10" s="88">
        <v>0.099205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43504</v>
      </c>
      <c r="C11" s="41">
        <v>30000000</v>
      </c>
      <c r="D11" s="41">
        <v>0</v>
      </c>
      <c r="E11" s="41">
        <v>0</v>
      </c>
      <c r="F11" s="32">
        <v>30000000</v>
      </c>
      <c r="G11" s="32">
        <v>0</v>
      </c>
      <c r="H11" s="88">
        <v>0.099205</v>
      </c>
      <c r="I11" s="32">
        <v>0</v>
      </c>
      <c r="J11" s="32">
        <v>252768.9</v>
      </c>
      <c r="K11" s="32">
        <v>252768.9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43531</v>
      </c>
      <c r="C12" s="41">
        <v>30000000</v>
      </c>
      <c r="D12" s="41">
        <v>0</v>
      </c>
      <c r="E12" s="41">
        <v>0</v>
      </c>
      <c r="F12" s="32">
        <v>30000000</v>
      </c>
      <c r="G12" s="32">
        <v>0</v>
      </c>
      <c r="H12" s="88">
        <v>0.099205</v>
      </c>
      <c r="I12" s="32">
        <v>0</v>
      </c>
      <c r="J12" s="32">
        <v>228307.4</v>
      </c>
      <c r="K12" s="32">
        <v>228307.4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7" t="s">
        <v>36</v>
      </c>
      <c r="C13" s="41"/>
      <c r="D13" s="41">
        <v>0</v>
      </c>
      <c r="E13" s="41">
        <v>0</v>
      </c>
      <c r="F13" s="32">
        <v>30000000</v>
      </c>
      <c r="G13" s="32">
        <v>0</v>
      </c>
      <c r="H13" s="88">
        <v>0.099205</v>
      </c>
      <c r="I13" s="32">
        <v>0</v>
      </c>
      <c r="J13" s="32">
        <f>SUM(J9:J12)</f>
        <v>481076.3</v>
      </c>
      <c r="K13" s="32">
        <f>SUM(K9:K12)</f>
        <v>481076.3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7" t="s">
        <v>43</v>
      </c>
      <c r="C14" s="41"/>
      <c r="D14" s="41"/>
      <c r="E14" s="41"/>
      <c r="F14" s="32"/>
      <c r="G14" s="32"/>
      <c r="H14" s="8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5"/>
    </row>
    <row r="15" spans="2:20" s="4" customFormat="1" ht="23.25" customHeight="1">
      <c r="B15" s="87" t="s">
        <v>16</v>
      </c>
      <c r="C15" s="41"/>
      <c r="D15" s="41"/>
      <c r="E15" s="41"/>
      <c r="F15" s="32"/>
      <c r="G15" s="32"/>
      <c r="H15" s="8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5"/>
    </row>
    <row r="16" spans="2:20" s="4" customFormat="1" ht="23.25" customHeight="1">
      <c r="B16" s="86" t="s">
        <v>35</v>
      </c>
      <c r="C16" s="41">
        <v>43000000</v>
      </c>
      <c r="D16" s="41">
        <v>0</v>
      </c>
      <c r="E16" s="41">
        <v>0</v>
      </c>
      <c r="F16" s="32">
        <v>43000000</v>
      </c>
      <c r="G16" s="32">
        <v>0</v>
      </c>
      <c r="H16" s="88">
        <v>0.0825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6">
        <v>43504</v>
      </c>
      <c r="C17" s="41">
        <v>43000000</v>
      </c>
      <c r="D17" s="41">
        <v>0</v>
      </c>
      <c r="E17" s="41">
        <v>0</v>
      </c>
      <c r="F17" s="32">
        <v>43000000</v>
      </c>
      <c r="G17" s="32">
        <v>0</v>
      </c>
      <c r="H17" s="88">
        <v>0.0825</v>
      </c>
      <c r="I17" s="32">
        <v>0</v>
      </c>
      <c r="J17" s="32">
        <v>301294.52</v>
      </c>
      <c r="K17" s="32">
        <v>301294.52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/>
    </row>
    <row r="18" spans="2:20" s="4" customFormat="1" ht="23.25" customHeight="1">
      <c r="B18" s="86">
        <v>43531</v>
      </c>
      <c r="C18" s="41">
        <v>43000000</v>
      </c>
      <c r="D18" s="41">
        <v>0</v>
      </c>
      <c r="E18" s="41">
        <v>0</v>
      </c>
      <c r="F18" s="32">
        <v>43000000</v>
      </c>
      <c r="G18" s="32">
        <v>0</v>
      </c>
      <c r="H18" s="88">
        <v>0.0825</v>
      </c>
      <c r="I18" s="32">
        <v>0</v>
      </c>
      <c r="J18" s="32">
        <v>272136.99</v>
      </c>
      <c r="K18" s="32">
        <v>272136.99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/>
    </row>
    <row r="19" spans="2:20" s="4" customFormat="1" ht="23.25" customHeight="1">
      <c r="B19" s="87" t="s">
        <v>36</v>
      </c>
      <c r="C19" s="41">
        <v>43000000</v>
      </c>
      <c r="D19" s="41">
        <v>0</v>
      </c>
      <c r="E19" s="41">
        <v>0</v>
      </c>
      <c r="F19" s="32">
        <v>43000000</v>
      </c>
      <c r="G19" s="32">
        <v>0</v>
      </c>
      <c r="H19" s="88">
        <v>0.0825</v>
      </c>
      <c r="I19" s="32">
        <v>0</v>
      </c>
      <c r="J19" s="32">
        <f>SUM(J16:J18)</f>
        <v>573431.51</v>
      </c>
      <c r="K19" s="32">
        <f>SUM(K16:K18)</f>
        <v>573431.51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7" t="s">
        <v>44</v>
      </c>
      <c r="C20" s="41"/>
      <c r="D20" s="41"/>
      <c r="E20" s="41"/>
      <c r="F20" s="32"/>
      <c r="G20" s="32"/>
      <c r="H20" s="88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5"/>
    </row>
    <row r="21" spans="2:20" s="4" customFormat="1" ht="23.25" customHeight="1">
      <c r="B21" s="87" t="s">
        <v>16</v>
      </c>
      <c r="C21" s="41"/>
      <c r="D21" s="41"/>
      <c r="E21" s="41"/>
      <c r="F21" s="32"/>
      <c r="G21" s="32"/>
      <c r="H21" s="88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5"/>
    </row>
    <row r="22" spans="2:20" s="4" customFormat="1" ht="23.25" customHeight="1">
      <c r="B22" s="86" t="s">
        <v>35</v>
      </c>
      <c r="C22" s="41">
        <v>9000000</v>
      </c>
      <c r="D22" s="41">
        <v>0</v>
      </c>
      <c r="E22" s="41">
        <v>0</v>
      </c>
      <c r="F22" s="32">
        <v>9000000</v>
      </c>
      <c r="G22" s="32">
        <v>0</v>
      </c>
      <c r="H22" s="88">
        <v>0.107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6">
        <v>43504</v>
      </c>
      <c r="C23" s="41">
        <v>9000000</v>
      </c>
      <c r="D23" s="41">
        <v>0</v>
      </c>
      <c r="E23" s="41">
        <v>0</v>
      </c>
      <c r="F23" s="32">
        <v>9000000</v>
      </c>
      <c r="G23" s="32">
        <v>0</v>
      </c>
      <c r="H23" s="88">
        <v>0.107</v>
      </c>
      <c r="I23" s="32">
        <v>0</v>
      </c>
      <c r="J23" s="32">
        <v>81789.04</v>
      </c>
      <c r="K23" s="32">
        <v>81789.04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6">
        <v>43531</v>
      </c>
      <c r="C24" s="41">
        <v>9000000</v>
      </c>
      <c r="D24" s="41">
        <v>0</v>
      </c>
      <c r="E24" s="41">
        <v>0</v>
      </c>
      <c r="F24" s="32">
        <v>9000000</v>
      </c>
      <c r="G24" s="32">
        <v>0</v>
      </c>
      <c r="H24" s="88">
        <v>0.107</v>
      </c>
      <c r="I24" s="32">
        <v>0</v>
      </c>
      <c r="J24" s="32">
        <v>73873.97</v>
      </c>
      <c r="K24" s="32">
        <v>73873.97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/>
      <c r="T24" s="5"/>
    </row>
    <row r="25" spans="2:20" s="4" customFormat="1" ht="23.25" customHeight="1">
      <c r="B25" s="87" t="s">
        <v>36</v>
      </c>
      <c r="C25" s="41">
        <v>9000000</v>
      </c>
      <c r="D25" s="41">
        <f>SUM(D22:D22)</f>
        <v>0</v>
      </c>
      <c r="E25" s="41">
        <v>0</v>
      </c>
      <c r="F25" s="32">
        <v>9000000</v>
      </c>
      <c r="G25" s="32">
        <v>0</v>
      </c>
      <c r="H25" s="88">
        <v>0.107</v>
      </c>
      <c r="I25" s="32">
        <v>0</v>
      </c>
      <c r="J25" s="32">
        <f>SUM(J22:J24)</f>
        <v>155663.01</v>
      </c>
      <c r="K25" s="32">
        <f>SUM(K23:K24)</f>
        <v>155663.01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19" ht="27.75" customHeight="1">
      <c r="B26" s="38" t="s">
        <v>20</v>
      </c>
      <c r="C26" s="39"/>
      <c r="D26" s="90"/>
      <c r="E26" s="39"/>
      <c r="F26" s="39"/>
      <c r="G26" s="39"/>
      <c r="H26" s="83"/>
      <c r="I26" s="39"/>
      <c r="J26" s="89"/>
      <c r="K26" s="89"/>
      <c r="L26" s="39"/>
      <c r="M26" s="39"/>
      <c r="N26" s="40"/>
      <c r="O26" s="39"/>
      <c r="P26" s="39"/>
      <c r="Q26" s="39"/>
      <c r="R26" s="39"/>
      <c r="S26" s="39"/>
    </row>
    <row r="27" spans="2:19" s="3" customFormat="1" ht="23.25" customHeight="1">
      <c r="B27" s="31" t="s">
        <v>16</v>
      </c>
      <c r="C27" s="41">
        <f>C10+C16+C22</f>
        <v>82000000</v>
      </c>
      <c r="D27" s="32"/>
      <c r="E27" s="32"/>
      <c r="F27" s="32"/>
      <c r="G27" s="32">
        <v>0</v>
      </c>
      <c r="H27" s="42"/>
      <c r="I27" s="32">
        <v>0</v>
      </c>
      <c r="J27" s="32"/>
      <c r="K27" s="32"/>
      <c r="L27" s="33"/>
      <c r="M27" s="33"/>
      <c r="N27" s="43"/>
      <c r="O27" s="33">
        <v>0</v>
      </c>
      <c r="P27" s="33" t="s">
        <v>17</v>
      </c>
      <c r="Q27" s="33" t="s">
        <v>17</v>
      </c>
      <c r="R27" s="33" t="s">
        <v>17</v>
      </c>
      <c r="S27" s="33"/>
    </row>
    <row r="28" spans="2:31" s="81" customFormat="1" ht="23.25" customHeight="1">
      <c r="B28" s="36" t="s">
        <v>35</v>
      </c>
      <c r="C28" s="41">
        <f>C27</f>
        <v>82000000</v>
      </c>
      <c r="D28" s="34">
        <v>0</v>
      </c>
      <c r="E28" s="34">
        <v>0</v>
      </c>
      <c r="F28" s="32">
        <f>C28+D28-E28</f>
        <v>82000000</v>
      </c>
      <c r="G28" s="34">
        <v>0</v>
      </c>
      <c r="H28" s="77"/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2:31" s="81" customFormat="1" ht="23.25" customHeight="1">
      <c r="B29" s="36" t="s">
        <v>37</v>
      </c>
      <c r="C29" s="41">
        <v>82000000</v>
      </c>
      <c r="D29" s="34">
        <v>0</v>
      </c>
      <c r="E29" s="34">
        <v>0</v>
      </c>
      <c r="F29" s="32">
        <v>82000000</v>
      </c>
      <c r="G29" s="34">
        <v>0</v>
      </c>
      <c r="H29" s="77"/>
      <c r="I29" s="34">
        <v>0</v>
      </c>
      <c r="J29" s="34">
        <v>635852.46</v>
      </c>
      <c r="K29" s="34">
        <v>635852.46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2:31" s="81" customFormat="1" ht="23.25" customHeight="1">
      <c r="B30" s="36" t="s">
        <v>38</v>
      </c>
      <c r="C30" s="41">
        <v>82000000</v>
      </c>
      <c r="D30" s="34">
        <v>0</v>
      </c>
      <c r="E30" s="34">
        <v>0</v>
      </c>
      <c r="F30" s="32">
        <v>82000000</v>
      </c>
      <c r="G30" s="34">
        <v>0</v>
      </c>
      <c r="H30" s="77"/>
      <c r="I30" s="34">
        <v>0</v>
      </c>
      <c r="J30" s="34">
        <v>574318.36</v>
      </c>
      <c r="K30" s="34">
        <v>574318.36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2:19" s="4" customFormat="1" ht="23.25" customHeight="1">
      <c r="B31" s="44" t="s">
        <v>21</v>
      </c>
      <c r="C31" s="32" t="s">
        <v>18</v>
      </c>
      <c r="D31" s="32">
        <v>0</v>
      </c>
      <c r="E31" s="32">
        <v>0</v>
      </c>
      <c r="F31" s="32">
        <v>82000000</v>
      </c>
      <c r="G31" s="32">
        <f>G28</f>
        <v>0</v>
      </c>
      <c r="H31" s="32"/>
      <c r="I31" s="32">
        <f>I28</f>
        <v>0</v>
      </c>
      <c r="J31" s="32">
        <f>J13+J19+J25</f>
        <v>1210170.82</v>
      </c>
      <c r="K31" s="32">
        <f>K13+K19+K25</f>
        <v>1210170.82</v>
      </c>
      <c r="L31" s="32">
        <f aca="true" t="shared" si="0" ref="L31:R31">L28</f>
        <v>0</v>
      </c>
      <c r="M31" s="32">
        <f t="shared" si="0"/>
        <v>0</v>
      </c>
      <c r="N31" s="32">
        <f t="shared" si="0"/>
        <v>0</v>
      </c>
      <c r="O31" s="32">
        <f t="shared" si="0"/>
        <v>0</v>
      </c>
      <c r="P31" s="32">
        <f t="shared" si="0"/>
        <v>0</v>
      </c>
      <c r="Q31" s="32">
        <f t="shared" si="0"/>
        <v>0</v>
      </c>
      <c r="R31" s="32">
        <f t="shared" si="0"/>
        <v>0</v>
      </c>
      <c r="S31" s="32">
        <v>0</v>
      </c>
    </row>
    <row r="32" spans="2:19" s="4" customFormat="1" ht="36" customHeight="1">
      <c r="B32" s="45" t="s">
        <v>23</v>
      </c>
      <c r="C32" s="34" t="s">
        <v>22</v>
      </c>
      <c r="D32" s="34">
        <v>0</v>
      </c>
      <c r="E32" s="34">
        <v>0</v>
      </c>
      <c r="F32" s="34">
        <v>0</v>
      </c>
      <c r="G32" s="34">
        <v>0</v>
      </c>
      <c r="H32" s="35"/>
      <c r="I32" s="32" t="s">
        <v>22</v>
      </c>
      <c r="J32" s="34">
        <v>0</v>
      </c>
      <c r="K32" s="34">
        <f>+L583</f>
        <v>0</v>
      </c>
      <c r="L32" s="34">
        <v>0</v>
      </c>
      <c r="M32" s="34">
        <v>0</v>
      </c>
      <c r="N32" s="34">
        <v>0</v>
      </c>
      <c r="O32" s="32" t="s">
        <v>22</v>
      </c>
      <c r="P32" s="34">
        <v>0</v>
      </c>
      <c r="Q32" s="34">
        <v>0</v>
      </c>
      <c r="R32" s="34">
        <v>0</v>
      </c>
      <c r="S32" s="34">
        <v>0</v>
      </c>
    </row>
    <row r="33" spans="2:19" ht="23.25" customHeight="1">
      <c r="B33" s="28" t="s">
        <v>24</v>
      </c>
      <c r="C33" s="46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ht="23.25" customHeight="1">
      <c r="B34" s="28" t="s">
        <v>25</v>
      </c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30"/>
      <c r="O34" s="29"/>
      <c r="P34" s="29"/>
      <c r="Q34" s="29"/>
      <c r="R34" s="29"/>
      <c r="S34" s="29"/>
    </row>
    <row r="35" spans="2:19" s="3" customFormat="1" ht="23.25" customHeight="1">
      <c r="B35" s="31" t="s">
        <v>16</v>
      </c>
      <c r="C35" s="47">
        <v>0</v>
      </c>
      <c r="D35" s="47" t="s">
        <v>17</v>
      </c>
      <c r="E35" s="47"/>
      <c r="F35" s="47"/>
      <c r="G35" s="47"/>
      <c r="H35" s="42"/>
      <c r="I35" s="47">
        <v>0</v>
      </c>
      <c r="J35" s="47" t="s">
        <v>17</v>
      </c>
      <c r="K35" s="47" t="s">
        <v>17</v>
      </c>
      <c r="L35" s="48"/>
      <c r="M35" s="48"/>
      <c r="N35" s="43"/>
      <c r="O35" s="48">
        <v>0</v>
      </c>
      <c r="P35" s="48" t="s">
        <v>17</v>
      </c>
      <c r="Q35" s="48" t="s">
        <v>17</v>
      </c>
      <c r="R35" s="48" t="s">
        <v>17</v>
      </c>
      <c r="S35" s="48"/>
    </row>
    <row r="36" spans="2:19" s="3" customFormat="1" ht="23.25" customHeight="1">
      <c r="B36" s="80" t="s">
        <v>35</v>
      </c>
      <c r="C36" s="32">
        <v>0</v>
      </c>
      <c r="D36" s="75">
        <v>0</v>
      </c>
      <c r="E36" s="75">
        <v>0</v>
      </c>
      <c r="F36" s="32">
        <f>C35+D36-E36</f>
        <v>0</v>
      </c>
      <c r="G36" s="75">
        <v>0</v>
      </c>
      <c r="H36" s="76"/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34">
        <v>0</v>
      </c>
    </row>
    <row r="37" spans="2:19" s="3" customFormat="1" ht="23.25" customHeight="1">
      <c r="B37" s="80" t="s">
        <v>37</v>
      </c>
      <c r="C37" s="32">
        <v>0</v>
      </c>
      <c r="D37" s="75">
        <v>0</v>
      </c>
      <c r="E37" s="75">
        <v>0</v>
      </c>
      <c r="F37" s="32">
        <v>0</v>
      </c>
      <c r="G37" s="75">
        <v>0</v>
      </c>
      <c r="H37" s="76"/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34">
        <v>0</v>
      </c>
    </row>
    <row r="38" spans="2:19" s="3" customFormat="1" ht="23.25" customHeight="1">
      <c r="B38" s="80" t="s">
        <v>38</v>
      </c>
      <c r="C38" s="32">
        <v>0</v>
      </c>
      <c r="D38" s="75">
        <v>0</v>
      </c>
      <c r="E38" s="75">
        <v>0</v>
      </c>
      <c r="F38" s="32">
        <v>0</v>
      </c>
      <c r="G38" s="75">
        <v>0</v>
      </c>
      <c r="H38" s="76"/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34">
        <v>0</v>
      </c>
    </row>
    <row r="39" spans="2:19" s="5" customFormat="1" ht="23.25" customHeight="1">
      <c r="B39" s="45" t="s">
        <v>19</v>
      </c>
      <c r="C39" s="47" t="s">
        <v>18</v>
      </c>
      <c r="D39" s="47">
        <v>0</v>
      </c>
      <c r="E39" s="47">
        <v>0</v>
      </c>
      <c r="F39" s="47">
        <v>0</v>
      </c>
      <c r="G39" s="47">
        <v>0</v>
      </c>
      <c r="H39" s="37"/>
      <c r="I39" s="47" t="s">
        <v>18</v>
      </c>
      <c r="J39" s="47">
        <v>0</v>
      </c>
      <c r="K39" s="47">
        <v>0</v>
      </c>
      <c r="L39" s="47">
        <v>0</v>
      </c>
      <c r="M39" s="47">
        <v>0</v>
      </c>
      <c r="N39" s="43">
        <v>0</v>
      </c>
      <c r="O39" s="47" t="s">
        <v>18</v>
      </c>
      <c r="P39" s="47">
        <v>0</v>
      </c>
      <c r="Q39" s="47">
        <v>0</v>
      </c>
      <c r="R39" s="47">
        <v>0</v>
      </c>
      <c r="S39" s="47">
        <v>0</v>
      </c>
    </row>
    <row r="40" spans="2:19" ht="23.25" customHeight="1" thickBot="1">
      <c r="B40" s="28" t="s">
        <v>26</v>
      </c>
      <c r="C40" s="29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s="3" customFormat="1" ht="23.25" customHeight="1" thickBot="1">
      <c r="B41" s="31" t="s">
        <v>16</v>
      </c>
      <c r="C41" s="41">
        <v>0</v>
      </c>
      <c r="D41" s="32">
        <v>0</v>
      </c>
      <c r="E41" s="32">
        <v>0</v>
      </c>
      <c r="F41" s="32">
        <v>0</v>
      </c>
      <c r="G41" s="32">
        <v>0</v>
      </c>
      <c r="H41" s="42"/>
      <c r="I41" s="32">
        <v>0</v>
      </c>
      <c r="J41" s="32">
        <v>0</v>
      </c>
      <c r="K41" s="32">
        <v>0</v>
      </c>
      <c r="L41" s="33">
        <v>0</v>
      </c>
      <c r="M41" s="33">
        <v>0</v>
      </c>
      <c r="N41" s="43"/>
      <c r="O41" s="33">
        <v>0</v>
      </c>
      <c r="P41" s="33">
        <v>0</v>
      </c>
      <c r="Q41" s="33">
        <v>0</v>
      </c>
      <c r="R41" s="33">
        <v>0</v>
      </c>
      <c r="S41" s="49">
        <v>0</v>
      </c>
    </row>
    <row r="42" spans="2:19" s="4" customFormat="1" ht="22.5" customHeight="1">
      <c r="B42" s="44" t="s">
        <v>21</v>
      </c>
      <c r="C42" s="32" t="s">
        <v>18</v>
      </c>
      <c r="D42" s="32">
        <v>0</v>
      </c>
      <c r="E42" s="32">
        <v>0</v>
      </c>
      <c r="F42" s="32">
        <v>0</v>
      </c>
      <c r="G42" s="32">
        <v>0</v>
      </c>
      <c r="H42" s="37"/>
      <c r="I42" s="32" t="s">
        <v>18</v>
      </c>
      <c r="J42" s="32">
        <v>0</v>
      </c>
      <c r="K42" s="32">
        <v>0</v>
      </c>
      <c r="L42" s="32">
        <v>0</v>
      </c>
      <c r="M42" s="33">
        <v>0</v>
      </c>
      <c r="N42" s="43"/>
      <c r="O42" s="32" t="s">
        <v>18</v>
      </c>
      <c r="P42" s="33">
        <v>0</v>
      </c>
      <c r="Q42" s="33">
        <v>0</v>
      </c>
      <c r="R42" s="33">
        <v>0</v>
      </c>
      <c r="S42" s="49">
        <v>0</v>
      </c>
    </row>
    <row r="43" spans="2:19" s="4" customFormat="1" ht="35.25" customHeight="1">
      <c r="B43" s="45" t="s">
        <v>23</v>
      </c>
      <c r="C43" s="34" t="s">
        <v>18</v>
      </c>
      <c r="D43" s="34">
        <v>0</v>
      </c>
      <c r="E43" s="34">
        <v>0</v>
      </c>
      <c r="F43" s="34">
        <v>0</v>
      </c>
      <c r="G43" s="34">
        <v>0</v>
      </c>
      <c r="H43" s="35"/>
      <c r="I43" s="34" t="s">
        <v>18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 t="s">
        <v>18</v>
      </c>
      <c r="P43" s="34">
        <v>0</v>
      </c>
      <c r="Q43" s="34">
        <v>0</v>
      </c>
      <c r="R43" s="34">
        <v>0</v>
      </c>
      <c r="S43" s="50">
        <v>0</v>
      </c>
    </row>
    <row r="44" spans="2:19" ht="20.25" customHeight="1">
      <c r="B44" s="28" t="s">
        <v>27</v>
      </c>
      <c r="C44" s="46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ht="20.25" customHeight="1">
      <c r="B45" s="28" t="s">
        <v>28</v>
      </c>
      <c r="C45" s="46"/>
      <c r="D45" s="29"/>
      <c r="E45" s="29"/>
      <c r="F45" s="29"/>
      <c r="G45" s="29"/>
      <c r="H45" s="30"/>
      <c r="I45" s="29"/>
      <c r="J45" s="29"/>
      <c r="K45" s="29"/>
      <c r="L45" s="29"/>
      <c r="M45" s="29"/>
      <c r="N45" s="30"/>
      <c r="O45" s="29"/>
      <c r="P45" s="29"/>
      <c r="Q45" s="29"/>
      <c r="R45" s="29"/>
      <c r="S45" s="29"/>
    </row>
    <row r="46" spans="2:19" ht="20.25" customHeight="1">
      <c r="B46" s="31" t="s">
        <v>16</v>
      </c>
      <c r="C46" s="47">
        <v>0</v>
      </c>
      <c r="D46" s="47" t="s">
        <v>17</v>
      </c>
      <c r="E46" s="47"/>
      <c r="F46" s="47"/>
      <c r="G46" s="47"/>
      <c r="H46" s="42"/>
      <c r="I46" s="47">
        <v>0</v>
      </c>
      <c r="J46" s="47">
        <v>0</v>
      </c>
      <c r="K46" s="47">
        <v>0</v>
      </c>
      <c r="L46" s="48">
        <v>0</v>
      </c>
      <c r="M46" s="48">
        <v>0</v>
      </c>
      <c r="N46" s="43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</row>
    <row r="47" spans="2:19" ht="20.25" customHeight="1">
      <c r="B47" s="80" t="s">
        <v>35</v>
      </c>
      <c r="C47" s="32">
        <v>0</v>
      </c>
      <c r="D47" s="34">
        <v>0</v>
      </c>
      <c r="E47" s="34">
        <v>0</v>
      </c>
      <c r="F47" s="32">
        <f>C46+D47-E47</f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ht="20.25" customHeight="1">
      <c r="B48" s="80" t="s">
        <v>37</v>
      </c>
      <c r="C48" s="32">
        <v>0</v>
      </c>
      <c r="D48" s="34">
        <v>0</v>
      </c>
      <c r="E48" s="34">
        <v>0</v>
      </c>
      <c r="F48" s="32"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ht="20.25" customHeight="1">
      <c r="B49" s="45" t="s">
        <v>19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37"/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3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</row>
    <row r="50" spans="2:19" ht="23.25" customHeight="1">
      <c r="B50" s="28" t="s">
        <v>29</v>
      </c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s="3" customFormat="1" ht="23.25" customHeight="1">
      <c r="B51" s="31" t="s">
        <v>16</v>
      </c>
      <c r="C51" s="41">
        <v>0</v>
      </c>
      <c r="D51" s="32"/>
      <c r="E51" s="32"/>
      <c r="F51" s="32"/>
      <c r="G51" s="32"/>
      <c r="H51" s="42"/>
      <c r="I51" s="32">
        <v>0</v>
      </c>
      <c r="J51" s="32">
        <v>0</v>
      </c>
      <c r="K51" s="32">
        <v>0</v>
      </c>
      <c r="L51" s="33">
        <v>0</v>
      </c>
      <c r="M51" s="33">
        <v>0</v>
      </c>
      <c r="N51" s="4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</row>
    <row r="52" spans="2:19" s="3" customFormat="1" ht="23.25" customHeight="1">
      <c r="B52" s="80" t="s">
        <v>35</v>
      </c>
      <c r="C52" s="32">
        <v>0</v>
      </c>
      <c r="D52" s="75">
        <v>0</v>
      </c>
      <c r="E52" s="75">
        <v>0</v>
      </c>
      <c r="F52" s="32">
        <f>C51+D52-E52</f>
        <v>0</v>
      </c>
      <c r="G52" s="75">
        <v>0</v>
      </c>
      <c r="H52" s="76"/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34">
        <v>0</v>
      </c>
    </row>
    <row r="53" spans="2:19" s="3" customFormat="1" ht="23.25" customHeight="1">
      <c r="B53" s="80" t="s">
        <v>37</v>
      </c>
      <c r="C53" s="32">
        <v>0</v>
      </c>
      <c r="D53" s="75">
        <v>0</v>
      </c>
      <c r="E53" s="75">
        <v>0</v>
      </c>
      <c r="F53" s="32">
        <v>0</v>
      </c>
      <c r="G53" s="75">
        <v>0</v>
      </c>
      <c r="H53" s="76"/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34">
        <v>0</v>
      </c>
    </row>
    <row r="54" spans="2:19" s="4" customFormat="1" ht="23.25" customHeight="1">
      <c r="B54" s="44" t="s">
        <v>21</v>
      </c>
      <c r="C54" s="32" t="s">
        <v>22</v>
      </c>
      <c r="D54" s="32">
        <v>0</v>
      </c>
      <c r="E54" s="32">
        <v>0</v>
      </c>
      <c r="F54" s="32">
        <v>0</v>
      </c>
      <c r="G54" s="32">
        <v>0</v>
      </c>
      <c r="H54" s="32"/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</row>
    <row r="55" spans="2:19" s="4" customFormat="1" ht="32.25" customHeight="1">
      <c r="B55" s="45" t="s">
        <v>23</v>
      </c>
      <c r="C55" s="34" t="s">
        <v>18</v>
      </c>
      <c r="D55" s="34">
        <v>0</v>
      </c>
      <c r="E55" s="34">
        <v>0</v>
      </c>
      <c r="F55" s="34">
        <v>0</v>
      </c>
      <c r="G55" s="34">
        <v>0</v>
      </c>
      <c r="H55" s="35"/>
      <c r="I55" s="34" t="s">
        <v>18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 t="s">
        <v>18</v>
      </c>
      <c r="P55" s="34">
        <v>0</v>
      </c>
      <c r="Q55" s="34">
        <v>0</v>
      </c>
      <c r="R55" s="34">
        <v>0</v>
      </c>
      <c r="S55" s="34">
        <v>0</v>
      </c>
    </row>
    <row r="56" spans="2:19" ht="23.25" customHeight="1">
      <c r="B56" s="28" t="s">
        <v>30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s="7" customFormat="1" ht="23.25" customHeight="1">
      <c r="B57" s="31" t="s">
        <v>16</v>
      </c>
      <c r="C57" s="82">
        <f>C27</f>
        <v>82000000</v>
      </c>
      <c r="D57" s="51"/>
      <c r="E57" s="51"/>
      <c r="F57" s="41"/>
      <c r="G57" s="41"/>
      <c r="H57" s="52"/>
      <c r="I57" s="79">
        <v>0</v>
      </c>
      <c r="J57" s="41">
        <v>0</v>
      </c>
      <c r="K57" s="41">
        <v>0</v>
      </c>
      <c r="L57" s="41">
        <v>0</v>
      </c>
      <c r="M57" s="41">
        <v>0</v>
      </c>
      <c r="N57" s="52">
        <v>0</v>
      </c>
      <c r="O57" s="79">
        <v>0</v>
      </c>
      <c r="P57" s="41">
        <v>0</v>
      </c>
      <c r="Q57" s="41">
        <v>0</v>
      </c>
      <c r="R57" s="41">
        <v>0</v>
      </c>
      <c r="S57" s="41">
        <v>0</v>
      </c>
    </row>
    <row r="58" spans="2:19" s="7" customFormat="1" ht="23.25" customHeight="1">
      <c r="B58" s="92" t="s">
        <v>35</v>
      </c>
      <c r="C58" s="82">
        <v>82000000</v>
      </c>
      <c r="D58" s="51">
        <v>0</v>
      </c>
      <c r="E58" s="51">
        <v>0</v>
      </c>
      <c r="F58" s="41">
        <v>82000000</v>
      </c>
      <c r="G58" s="41">
        <v>0</v>
      </c>
      <c r="H58" s="52"/>
      <c r="I58" s="79">
        <v>0</v>
      </c>
      <c r="J58" s="41">
        <v>0</v>
      </c>
      <c r="K58" s="41">
        <v>0</v>
      </c>
      <c r="L58" s="41">
        <v>0</v>
      </c>
      <c r="M58" s="41">
        <v>0</v>
      </c>
      <c r="N58" s="52">
        <v>0</v>
      </c>
      <c r="O58" s="79">
        <v>0</v>
      </c>
      <c r="P58" s="41">
        <v>0</v>
      </c>
      <c r="Q58" s="41">
        <v>0</v>
      </c>
      <c r="R58" s="41">
        <v>0</v>
      </c>
      <c r="S58" s="41">
        <v>0</v>
      </c>
    </row>
    <row r="59" spans="2:19" s="7" customFormat="1" ht="23.25" customHeight="1">
      <c r="B59" s="92" t="s">
        <v>37</v>
      </c>
      <c r="C59" s="82">
        <v>82000000</v>
      </c>
      <c r="D59" s="51">
        <v>0</v>
      </c>
      <c r="E59" s="51">
        <v>0</v>
      </c>
      <c r="F59" s="41">
        <v>82000000</v>
      </c>
      <c r="G59" s="41">
        <v>0</v>
      </c>
      <c r="H59" s="52"/>
      <c r="I59" s="79">
        <v>0</v>
      </c>
      <c r="J59" s="41">
        <v>635852.46</v>
      </c>
      <c r="K59" s="41">
        <v>635852.46</v>
      </c>
      <c r="L59" s="41">
        <v>0</v>
      </c>
      <c r="M59" s="41">
        <v>0</v>
      </c>
      <c r="N59" s="52">
        <v>0</v>
      </c>
      <c r="O59" s="79">
        <v>0</v>
      </c>
      <c r="P59" s="41">
        <v>0</v>
      </c>
      <c r="Q59" s="41">
        <v>0</v>
      </c>
      <c r="R59" s="41">
        <v>0</v>
      </c>
      <c r="S59" s="41">
        <v>0</v>
      </c>
    </row>
    <row r="60" spans="2:19" s="7" customFormat="1" ht="23.25" customHeight="1">
      <c r="B60" s="92" t="s">
        <v>38</v>
      </c>
      <c r="C60" s="82">
        <v>82000000</v>
      </c>
      <c r="D60" s="51">
        <v>0</v>
      </c>
      <c r="E60" s="51">
        <v>0</v>
      </c>
      <c r="F60" s="41">
        <v>82000000</v>
      </c>
      <c r="G60" s="41">
        <v>0</v>
      </c>
      <c r="H60" s="52"/>
      <c r="I60" s="79">
        <v>0</v>
      </c>
      <c r="J60" s="41">
        <v>574318.36</v>
      </c>
      <c r="K60" s="41">
        <v>574318.36</v>
      </c>
      <c r="L60" s="41">
        <v>0</v>
      </c>
      <c r="M60" s="41">
        <v>0</v>
      </c>
      <c r="N60" s="52">
        <v>0</v>
      </c>
      <c r="O60" s="79">
        <v>0</v>
      </c>
      <c r="P60" s="41">
        <v>0</v>
      </c>
      <c r="Q60" s="41">
        <v>0</v>
      </c>
      <c r="R60" s="41">
        <v>0</v>
      </c>
      <c r="S60" s="41">
        <v>0</v>
      </c>
    </row>
    <row r="61" spans="2:19" s="4" customFormat="1" ht="23.25" customHeight="1">
      <c r="B61" s="44" t="s">
        <v>21</v>
      </c>
      <c r="C61" s="75" t="s">
        <v>18</v>
      </c>
      <c r="D61" s="78">
        <f>D31</f>
        <v>0</v>
      </c>
      <c r="E61" s="78">
        <f>E31</f>
        <v>0</v>
      </c>
      <c r="F61" s="78">
        <v>82000000</v>
      </c>
      <c r="G61" s="78">
        <v>0</v>
      </c>
      <c r="H61" s="78"/>
      <c r="I61" s="78">
        <v>0</v>
      </c>
      <c r="J61" s="78">
        <f>J31</f>
        <v>1210170.82</v>
      </c>
      <c r="K61" s="78">
        <f>K31</f>
        <v>1210170.82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</row>
    <row r="62" spans="2:19" s="5" customFormat="1" ht="30.75" customHeight="1">
      <c r="B62" s="53" t="s">
        <v>23</v>
      </c>
      <c r="C62" s="54" t="s">
        <v>18</v>
      </c>
      <c r="D62" s="54">
        <v>0</v>
      </c>
      <c r="E62" s="54">
        <v>0</v>
      </c>
      <c r="F62" s="54">
        <v>0</v>
      </c>
      <c r="G62" s="54">
        <v>0</v>
      </c>
      <c r="H62" s="55"/>
      <c r="I62" s="54" t="s">
        <v>18</v>
      </c>
      <c r="J62" s="54">
        <v>0</v>
      </c>
      <c r="K62" s="54" t="s">
        <v>42</v>
      </c>
      <c r="L62" s="54">
        <v>0</v>
      </c>
      <c r="M62" s="54">
        <v>0</v>
      </c>
      <c r="N62" s="54">
        <v>0</v>
      </c>
      <c r="O62" s="54" t="s">
        <v>18</v>
      </c>
      <c r="P62" s="54">
        <v>0</v>
      </c>
      <c r="Q62" s="54">
        <v>0</v>
      </c>
      <c r="R62" s="54">
        <v>0</v>
      </c>
      <c r="S62" s="54">
        <v>0</v>
      </c>
    </row>
    <row r="63" spans="2:19" ht="23.25" customHeight="1">
      <c r="B63" s="28" t="s">
        <v>31</v>
      </c>
      <c r="C63" s="29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ht="23.25" customHeight="1">
      <c r="B64" s="28" t="s">
        <v>32</v>
      </c>
      <c r="C64" s="29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ht="23.25" customHeight="1">
      <c r="B65" s="56" t="s">
        <v>16</v>
      </c>
      <c r="C65" s="57">
        <v>0</v>
      </c>
      <c r="D65" s="57" t="s">
        <v>17</v>
      </c>
      <c r="E65" s="57"/>
      <c r="F65" s="57"/>
      <c r="G65" s="57"/>
      <c r="H65" s="58"/>
      <c r="I65" s="57">
        <v>0</v>
      </c>
      <c r="J65" s="57">
        <v>0</v>
      </c>
      <c r="K65" s="57">
        <v>0</v>
      </c>
      <c r="L65" s="59">
        <v>0</v>
      </c>
      <c r="M65" s="59">
        <v>0</v>
      </c>
      <c r="N65" s="60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</row>
    <row r="66" spans="2:19" ht="23.25" customHeight="1">
      <c r="B66" s="80" t="s">
        <v>35</v>
      </c>
      <c r="C66" s="32">
        <v>0</v>
      </c>
      <c r="D66" s="75">
        <v>0</v>
      </c>
      <c r="E66" s="32">
        <v>0</v>
      </c>
      <c r="F66" s="75">
        <f>C65+D66-E66</f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ht="23.25" customHeight="1">
      <c r="B67" s="80" t="s">
        <v>37</v>
      </c>
      <c r="C67" s="32">
        <v>0</v>
      </c>
      <c r="D67" s="75">
        <v>0</v>
      </c>
      <c r="E67" s="32">
        <v>0</v>
      </c>
      <c r="F67" s="75">
        <v>0</v>
      </c>
      <c r="G67" s="75">
        <v>0</v>
      </c>
      <c r="H67" s="76"/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34">
        <v>0</v>
      </c>
    </row>
    <row r="68" spans="2:19" ht="23.25" customHeight="1">
      <c r="B68" s="80" t="s">
        <v>38</v>
      </c>
      <c r="C68" s="32">
        <v>0</v>
      </c>
      <c r="D68" s="75">
        <v>0</v>
      </c>
      <c r="E68" s="32">
        <v>0</v>
      </c>
      <c r="F68" s="75">
        <v>0</v>
      </c>
      <c r="G68" s="75">
        <v>0</v>
      </c>
      <c r="H68" s="76"/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34">
        <v>0</v>
      </c>
    </row>
    <row r="69" spans="2:19" ht="23.25" customHeight="1">
      <c r="B69" s="53" t="s">
        <v>19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61"/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60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</row>
    <row r="70" spans="2:19" ht="23.25" customHeight="1">
      <c r="B70" s="28" t="s">
        <v>33</v>
      </c>
      <c r="C70" s="46"/>
      <c r="D70" s="46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s="8" customFormat="1" ht="23.25" customHeight="1">
      <c r="B71" s="31" t="s">
        <v>16</v>
      </c>
      <c r="C71" s="31">
        <v>0</v>
      </c>
      <c r="D71" s="31"/>
      <c r="E71" s="31"/>
      <c r="F71" s="31">
        <v>0</v>
      </c>
      <c r="G71" s="31"/>
      <c r="H71" s="62"/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62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</row>
    <row r="72" spans="2:19" s="9" customFormat="1" ht="23.25" customHeight="1">
      <c r="B72" s="63" t="s">
        <v>21</v>
      </c>
      <c r="C72" s="64" t="s">
        <v>22</v>
      </c>
      <c r="D72" s="65">
        <v>0</v>
      </c>
      <c r="E72" s="65">
        <v>0</v>
      </c>
      <c r="F72" s="65">
        <v>0</v>
      </c>
      <c r="G72" s="65">
        <v>0</v>
      </c>
      <c r="H72" s="66"/>
      <c r="I72" s="64" t="s">
        <v>22</v>
      </c>
      <c r="J72" s="65">
        <v>0</v>
      </c>
      <c r="K72" s="65">
        <v>0</v>
      </c>
      <c r="L72" s="65">
        <v>0</v>
      </c>
      <c r="M72" s="65">
        <v>0</v>
      </c>
      <c r="N72" s="67">
        <v>0</v>
      </c>
      <c r="O72" s="64" t="s">
        <v>22</v>
      </c>
      <c r="P72" s="65">
        <v>0</v>
      </c>
      <c r="Q72" s="65">
        <v>0</v>
      </c>
      <c r="R72" s="65">
        <v>0</v>
      </c>
      <c r="S72" s="65">
        <v>0</v>
      </c>
    </row>
    <row r="73" spans="2:19" s="9" customFormat="1" ht="32.25" customHeight="1">
      <c r="B73" s="53" t="s">
        <v>23</v>
      </c>
      <c r="C73" s="54" t="s">
        <v>18</v>
      </c>
      <c r="D73" s="84">
        <v>0</v>
      </c>
      <c r="E73" s="84">
        <v>0</v>
      </c>
      <c r="F73" s="84">
        <v>0</v>
      </c>
      <c r="G73" s="84">
        <v>0</v>
      </c>
      <c r="H73" s="55"/>
      <c r="I73" s="54" t="s">
        <v>18</v>
      </c>
      <c r="J73" s="84">
        <v>0</v>
      </c>
      <c r="K73" s="84">
        <v>0</v>
      </c>
      <c r="L73" s="84">
        <v>0</v>
      </c>
      <c r="M73" s="84">
        <v>0</v>
      </c>
      <c r="N73" s="54">
        <v>0</v>
      </c>
      <c r="O73" s="54" t="s">
        <v>18</v>
      </c>
      <c r="P73" s="84">
        <v>0</v>
      </c>
      <c r="Q73" s="84">
        <v>0</v>
      </c>
      <c r="R73" s="84">
        <v>0</v>
      </c>
      <c r="S73" s="84">
        <v>0</v>
      </c>
    </row>
    <row r="74" spans="2:19" ht="27" customHeight="1">
      <c r="B74" s="28" t="s">
        <v>34</v>
      </c>
      <c r="C74" s="29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s="7" customFormat="1" ht="27" customHeight="1">
      <c r="B75" s="31" t="s">
        <v>16</v>
      </c>
      <c r="C75" s="32">
        <f>C57+C71</f>
        <v>82000000</v>
      </c>
      <c r="D75" s="32"/>
      <c r="E75" s="32"/>
      <c r="F75" s="32"/>
      <c r="G75" s="32">
        <v>0</v>
      </c>
      <c r="H75" s="43"/>
      <c r="I75" s="32"/>
      <c r="J75" s="32">
        <v>0</v>
      </c>
      <c r="K75" s="32">
        <v>0</v>
      </c>
      <c r="L75" s="32">
        <v>0</v>
      </c>
      <c r="M75" s="32">
        <v>0</v>
      </c>
      <c r="N75" s="43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</row>
    <row r="76" spans="2:19" s="7" customFormat="1" ht="27" customHeight="1">
      <c r="B76" s="36" t="s">
        <v>35</v>
      </c>
      <c r="C76" s="32">
        <f>C75</f>
        <v>82000000</v>
      </c>
      <c r="D76" s="34">
        <v>0</v>
      </c>
      <c r="E76" s="34">
        <v>0</v>
      </c>
      <c r="F76" s="32">
        <f>C76+D76-E76</f>
        <v>82000000</v>
      </c>
      <c r="G76" s="34">
        <f aca="true" t="shared" si="1" ref="G76:S76">G72</f>
        <v>0</v>
      </c>
      <c r="H76" s="77"/>
      <c r="I76" s="34">
        <v>0</v>
      </c>
      <c r="J76" s="34">
        <f>J28</f>
        <v>0</v>
      </c>
      <c r="K76" s="34">
        <f>K28</f>
        <v>0</v>
      </c>
      <c r="L76" s="34">
        <f t="shared" si="1"/>
        <v>0</v>
      </c>
      <c r="M76" s="34">
        <f t="shared" si="1"/>
        <v>0</v>
      </c>
      <c r="N76" s="34">
        <f t="shared" si="1"/>
        <v>0</v>
      </c>
      <c r="O76" s="34" t="str">
        <f t="shared" si="1"/>
        <v>Х</v>
      </c>
      <c r="P76" s="34">
        <f t="shared" si="1"/>
        <v>0</v>
      </c>
      <c r="Q76" s="34">
        <f t="shared" si="1"/>
        <v>0</v>
      </c>
      <c r="R76" s="34">
        <f t="shared" si="1"/>
        <v>0</v>
      </c>
      <c r="S76" s="34">
        <f t="shared" si="1"/>
        <v>0</v>
      </c>
    </row>
    <row r="77" spans="2:19" s="7" customFormat="1" ht="27" customHeight="1">
      <c r="B77" s="36" t="s">
        <v>37</v>
      </c>
      <c r="C77" s="32">
        <v>82000000</v>
      </c>
      <c r="D77" s="34">
        <v>0</v>
      </c>
      <c r="E77" s="34">
        <v>0</v>
      </c>
      <c r="F77" s="32">
        <v>82000000</v>
      </c>
      <c r="G77" s="34">
        <v>0</v>
      </c>
      <c r="H77" s="77"/>
      <c r="I77" s="34">
        <v>0</v>
      </c>
      <c r="J77" s="34">
        <v>635852.46</v>
      </c>
      <c r="K77" s="34">
        <v>635852.46</v>
      </c>
      <c r="L77" s="34">
        <v>0</v>
      </c>
      <c r="M77" s="34">
        <v>0</v>
      </c>
      <c r="N77" s="34">
        <v>0</v>
      </c>
      <c r="O77" s="34" t="s">
        <v>18</v>
      </c>
      <c r="P77" s="34">
        <v>0</v>
      </c>
      <c r="Q77" s="34">
        <v>0</v>
      </c>
      <c r="R77" s="34">
        <v>0</v>
      </c>
      <c r="S77" s="34">
        <v>0</v>
      </c>
    </row>
    <row r="78" spans="2:19" s="7" customFormat="1" ht="27" customHeight="1">
      <c r="B78" s="36" t="s">
        <v>38</v>
      </c>
      <c r="C78" s="32">
        <v>82000000</v>
      </c>
      <c r="D78" s="34">
        <v>0</v>
      </c>
      <c r="E78" s="34">
        <v>0</v>
      </c>
      <c r="F78" s="32">
        <v>82000000</v>
      </c>
      <c r="G78" s="34">
        <v>0</v>
      </c>
      <c r="H78" s="77"/>
      <c r="I78" s="34">
        <v>0</v>
      </c>
      <c r="J78" s="34">
        <v>574318.36</v>
      </c>
      <c r="K78" s="34">
        <v>574318.36</v>
      </c>
      <c r="L78" s="34">
        <v>0</v>
      </c>
      <c r="M78" s="34">
        <v>0</v>
      </c>
      <c r="N78" s="34">
        <v>0</v>
      </c>
      <c r="O78" s="34" t="s">
        <v>18</v>
      </c>
      <c r="P78" s="34">
        <v>0</v>
      </c>
      <c r="Q78" s="34">
        <v>0</v>
      </c>
      <c r="R78" s="34">
        <v>0</v>
      </c>
      <c r="S78" s="34">
        <v>0</v>
      </c>
    </row>
    <row r="79" spans="2:19" s="7" customFormat="1" ht="27" customHeight="1">
      <c r="B79" s="44" t="s">
        <v>19</v>
      </c>
      <c r="C79" s="32" t="s">
        <v>18</v>
      </c>
      <c r="D79" s="32">
        <f>D61</f>
        <v>0</v>
      </c>
      <c r="E79" s="32">
        <f>E61</f>
        <v>0</v>
      </c>
      <c r="F79" s="32">
        <f>F61</f>
        <v>82000000</v>
      </c>
      <c r="G79" s="32">
        <f>G76</f>
        <v>0</v>
      </c>
      <c r="H79" s="32"/>
      <c r="I79" s="32">
        <f>I76</f>
        <v>0</v>
      </c>
      <c r="J79" s="78">
        <f>J31</f>
        <v>1210170.82</v>
      </c>
      <c r="K79" s="78">
        <f>K31</f>
        <v>1210170.82</v>
      </c>
      <c r="L79" s="32">
        <f aca="true" t="shared" si="2" ref="L79:S79">L76</f>
        <v>0</v>
      </c>
      <c r="M79" s="32">
        <f t="shared" si="2"/>
        <v>0</v>
      </c>
      <c r="N79" s="32">
        <f t="shared" si="2"/>
        <v>0</v>
      </c>
      <c r="O79" s="32" t="str">
        <f t="shared" si="2"/>
        <v>Х</v>
      </c>
      <c r="P79" s="32">
        <f t="shared" si="2"/>
        <v>0</v>
      </c>
      <c r="Q79" s="32">
        <v>0</v>
      </c>
      <c r="R79" s="32">
        <f t="shared" si="2"/>
        <v>0</v>
      </c>
      <c r="S79" s="32">
        <f t="shared" si="2"/>
        <v>0</v>
      </c>
    </row>
    <row r="80" spans="2:19" s="10" customFormat="1" ht="30" customHeight="1">
      <c r="B80" s="53" t="s">
        <v>23</v>
      </c>
      <c r="C80" s="54" t="s">
        <v>18</v>
      </c>
      <c r="D80" s="54">
        <v>0</v>
      </c>
      <c r="E80" s="54">
        <v>0</v>
      </c>
      <c r="F80" s="54">
        <v>0</v>
      </c>
      <c r="G80" s="54">
        <v>0</v>
      </c>
      <c r="H80" s="55"/>
      <c r="I80" s="54" t="s">
        <v>18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 t="s">
        <v>18</v>
      </c>
      <c r="P80" s="54">
        <v>0</v>
      </c>
      <c r="Q80" s="54">
        <v>0</v>
      </c>
      <c r="R80" s="54">
        <v>0</v>
      </c>
      <c r="S80" s="54">
        <v>0</v>
      </c>
    </row>
    <row r="81" spans="2:19" s="10" customFormat="1" ht="23.25" customHeight="1">
      <c r="B81" s="68"/>
      <c r="C81" s="69"/>
      <c r="D81" s="69"/>
      <c r="E81" s="69"/>
      <c r="F81" s="70"/>
      <c r="G81" s="69"/>
      <c r="H81" s="69"/>
      <c r="I81" s="69"/>
      <c r="J81" s="69"/>
      <c r="K81" s="69"/>
      <c r="L81" s="69"/>
      <c r="M81" s="69"/>
      <c r="N81" s="71"/>
      <c r="O81" s="69"/>
      <c r="P81" s="69"/>
      <c r="Q81" s="69"/>
      <c r="R81" s="69"/>
      <c r="S81" s="69"/>
    </row>
    <row r="82" spans="2:19" s="9" customFormat="1" ht="13.5" customHeight="1">
      <c r="B82" s="85" t="s">
        <v>39</v>
      </c>
      <c r="C82" s="72"/>
      <c r="D82" s="96" t="s">
        <v>40</v>
      </c>
      <c r="E82" s="96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3"/>
    </row>
    <row r="83" spans="2:19" s="9" customFormat="1" ht="18" customHeight="1">
      <c r="B83" s="98" t="s">
        <v>41</v>
      </c>
      <c r="C83" s="98"/>
      <c r="D83" s="98"/>
      <c r="E83" s="98"/>
      <c r="F83" s="98"/>
      <c r="G83" s="98"/>
      <c r="H83" s="98"/>
      <c r="I83" s="98"/>
      <c r="J83" s="73"/>
      <c r="K83" s="73"/>
      <c r="L83" s="73"/>
      <c r="M83" s="73"/>
      <c r="N83" s="74"/>
      <c r="O83" s="73"/>
      <c r="P83" s="73"/>
      <c r="Q83" s="73"/>
      <c r="R83" s="73"/>
      <c r="S83" s="73"/>
    </row>
    <row r="84" spans="2:19" s="4" customFormat="1" ht="45.75" customHeight="1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</row>
    <row r="85" spans="8:14" s="4" customFormat="1" ht="23.25" customHeight="1">
      <c r="H85" s="2"/>
      <c r="N85" s="1"/>
    </row>
    <row r="86" spans="8:14" s="4" customFormat="1" ht="23.25" customHeight="1">
      <c r="H86" s="2"/>
      <c r="N86" s="1"/>
    </row>
    <row r="87" spans="8:14" s="4" customFormat="1" ht="23.25" customHeight="1">
      <c r="H87" s="2"/>
      <c r="N87" s="1"/>
    </row>
    <row r="88" spans="8:14" s="4" customFormat="1" ht="23.25" customHeight="1">
      <c r="H88" s="2"/>
      <c r="N88" s="1"/>
    </row>
    <row r="89" ht="23.25" customHeight="1"/>
    <row r="90" ht="23.25" customHeight="1"/>
    <row r="91" ht="23.25" customHeight="1"/>
    <row r="92" ht="409.5" customHeight="1" hidden="1"/>
    <row r="93" ht="11.25" customHeight="1"/>
    <row r="94" ht="12.75" customHeight="1"/>
    <row r="95" spans="2:19" ht="12.75" customHeight="1">
      <c r="B95" s="11"/>
      <c r="C95" s="11"/>
      <c r="D95" s="11"/>
      <c r="E95" s="11"/>
      <c r="F95" s="11"/>
      <c r="G95" s="11"/>
      <c r="H95" s="12"/>
      <c r="I95" s="11"/>
      <c r="J95" s="11"/>
      <c r="K95" s="11"/>
      <c r="L95" s="11"/>
      <c r="M95" s="11"/>
      <c r="N95" s="13"/>
      <c r="O95" s="11"/>
      <c r="P95" s="11"/>
      <c r="Q95" s="11"/>
      <c r="R95" s="11"/>
      <c r="S95" s="11"/>
    </row>
    <row r="96" spans="2:19" ht="12.75" customHeight="1">
      <c r="B96" s="11"/>
      <c r="C96" s="12"/>
      <c r="D96" s="11"/>
      <c r="E96" s="11"/>
      <c r="F96" s="11"/>
      <c r="G96" s="11"/>
      <c r="H96" s="12"/>
      <c r="I96" s="11"/>
      <c r="J96" s="11"/>
      <c r="K96" s="11"/>
      <c r="L96" s="11"/>
      <c r="M96" s="11"/>
      <c r="N96" s="13"/>
      <c r="O96" s="11"/>
      <c r="P96" s="11"/>
      <c r="Q96" s="11"/>
      <c r="R96" s="11"/>
      <c r="S96" s="11"/>
    </row>
  </sheetData>
  <sheetProtection/>
  <mergeCells count="10">
    <mergeCell ref="H1:M1"/>
    <mergeCell ref="H4:M4"/>
    <mergeCell ref="J3:K3"/>
    <mergeCell ref="H2:M2"/>
    <mergeCell ref="D82:E82"/>
    <mergeCell ref="B84:S84"/>
    <mergeCell ref="B83:I83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6" r:id="rId1"/>
  <rowBreaks count="1" manualBreakCount="1">
    <brk id="42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2019-03-01T07:38:11Z</cp:lastPrinted>
  <dcterms:created xsi:type="dcterms:W3CDTF">2010-10-04T10:20:09Z</dcterms:created>
  <dcterms:modified xsi:type="dcterms:W3CDTF">2019-04-01T05:42:07Z</dcterms:modified>
  <cp:category/>
  <cp:version/>
  <cp:contentType/>
  <cp:contentStatus/>
</cp:coreProperties>
</file>