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6200" windowHeight="1155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книга_1'!$B$1:$U$93</definedName>
  </definedNames>
  <calcPr fullCalcOnLoad="1" refMode="R1C1"/>
</workbook>
</file>

<file path=xl/sharedStrings.xml><?xml version="1.0" encoding="utf-8"?>
<sst xmlns="http://schemas.openxmlformats.org/spreadsheetml/2006/main" count="147" uniqueCount="49">
  <si>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</si>
  <si>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</si>
  <si>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</si>
  <si>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</si>
  <si>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</si>
  <si>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</si>
  <si>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</si>
  <si>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</si>
  <si>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</si>
  <si>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</si>
  <si>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</si>
  <si>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</si>
  <si>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</si>
  <si>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</si>
  <si>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</si>
  <si>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</si>
  <si>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</si>
  <si>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</si>
  <si>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</si>
  <si>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</si>
  <si>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</si>
  <si>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</si>
  <si>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</si>
  <si>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</si>
  <si>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</si>
  <si>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</si>
  <si>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</si>
  <si>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</si>
  <si>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</si>
  <si>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</si>
  <si>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</si>
  <si>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</si>
  <si>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</si>
  <si>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</si>
  <si>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</si>
  <si>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</si>
  <si>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</si>
  <si>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</si>
  <si>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</si>
  <si>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</si>
  <si>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</si>
  <si>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</si>
  <si>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</si>
  <si>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Договор № 00730018/00171100 от 10.05.2018   кредитор: ПАО "Сбербанк России" Дата погашения: 08.05.2020г.  Без обеспечения </t>
  </si>
  <si>
    <t xml:space="preserve">Договор № 0171300003118000003-0146995-02 от 29.10.2018   кредитор: ПАО "Сбербанк России" Дата погашения: 28.10.2019г.  Без обеспечения </t>
  </si>
  <si>
    <t xml:space="preserve">Договор № 0017/0/17216 от 05.06.2017   кредитор: ПАО "Сбербанк России" Дата погашения: 04.06.2019г.  Без обеспечения </t>
  </si>
  <si>
    <t xml:space="preserve">Договор № 1/2019 от 05.04.2019   кредитор: АО "СМП Банк" Дата погашения: 04.04.2020г.  Без обеспечения </t>
  </si>
  <si>
    <t>апрель</t>
  </si>
  <si>
    <t>на 05.05.2019г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</si>
</sst>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06"/>
  <sheetViews>
    <sheetView tabSelected="1" view="pageBreakPreview" zoomScaleNormal="75" zoomScaleSheetLayoutView="100" workbookViewId="0" topLeftCell="B1">
      <selection activeCell="H4" sqref="H4:M4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4.710937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48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30000000</v>
      </c>
      <c r="D9" s="41">
        <v>0</v>
      </c>
      <c r="E9" s="41">
        <v>0</v>
      </c>
      <c r="F9" s="32">
        <v>0</v>
      </c>
      <c r="G9" s="32">
        <v>0</v>
      </c>
      <c r="H9" s="8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30000000</v>
      </c>
      <c r="D10" s="41">
        <v>0</v>
      </c>
      <c r="E10" s="41">
        <v>0</v>
      </c>
      <c r="F10" s="32">
        <v>30000000</v>
      </c>
      <c r="G10" s="32">
        <v>0</v>
      </c>
      <c r="H10" s="88">
        <v>0.099205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43504</v>
      </c>
      <c r="C11" s="41">
        <v>30000000</v>
      </c>
      <c r="D11" s="41">
        <v>0</v>
      </c>
      <c r="E11" s="41">
        <v>0</v>
      </c>
      <c r="F11" s="32">
        <v>30000000</v>
      </c>
      <c r="G11" s="32">
        <v>0</v>
      </c>
      <c r="H11" s="88">
        <v>0.099205</v>
      </c>
      <c r="I11" s="32">
        <v>0</v>
      </c>
      <c r="J11" s="32">
        <v>252768.9</v>
      </c>
      <c r="K11" s="32">
        <v>252768.9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43531</v>
      </c>
      <c r="C12" s="41">
        <v>30000000</v>
      </c>
      <c r="D12" s="41">
        <v>0</v>
      </c>
      <c r="E12" s="41">
        <v>0</v>
      </c>
      <c r="F12" s="32">
        <v>30000000</v>
      </c>
      <c r="G12" s="32">
        <v>0</v>
      </c>
      <c r="H12" s="88">
        <v>0.099205</v>
      </c>
      <c r="I12" s="32">
        <v>0</v>
      </c>
      <c r="J12" s="32">
        <v>228307.4</v>
      </c>
      <c r="K12" s="32">
        <v>228307.4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43564</v>
      </c>
      <c r="C13" s="41">
        <v>30000000</v>
      </c>
      <c r="D13" s="41">
        <v>0</v>
      </c>
      <c r="E13" s="41">
        <v>0</v>
      </c>
      <c r="F13" s="32">
        <v>30000000</v>
      </c>
      <c r="G13" s="32">
        <v>0</v>
      </c>
      <c r="H13" s="88">
        <v>0.099205</v>
      </c>
      <c r="I13" s="32">
        <v>0</v>
      </c>
      <c r="J13" s="32">
        <v>252768.9</v>
      </c>
      <c r="K13" s="32">
        <v>252768.9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7" t="s">
        <v>36</v>
      </c>
      <c r="C14" s="41"/>
      <c r="D14" s="41">
        <v>0</v>
      </c>
      <c r="E14" s="41">
        <v>0</v>
      </c>
      <c r="F14" s="32">
        <v>30000000</v>
      </c>
      <c r="G14" s="32">
        <v>0</v>
      </c>
      <c r="H14" s="88">
        <v>0.099205</v>
      </c>
      <c r="I14" s="32">
        <v>0</v>
      </c>
      <c r="J14" s="32">
        <f>SUM(J9:J13)</f>
        <v>733845.2</v>
      </c>
      <c r="K14" s="32">
        <f>SUM(K9:K13)</f>
        <v>733845.2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 t="s">
        <v>43</v>
      </c>
      <c r="C15" s="41"/>
      <c r="D15" s="41"/>
      <c r="E15" s="41"/>
      <c r="F15" s="32"/>
      <c r="G15" s="32"/>
      <c r="H15" s="8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"/>
    </row>
    <row r="16" spans="2:20" s="4" customFormat="1" ht="23.25" customHeight="1">
      <c r="B16" s="87" t="s">
        <v>16</v>
      </c>
      <c r="C16" s="41"/>
      <c r="D16" s="41"/>
      <c r="E16" s="41"/>
      <c r="F16" s="32"/>
      <c r="G16" s="32"/>
      <c r="H16" s="8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6" t="s">
        <v>35</v>
      </c>
      <c r="C17" s="41">
        <v>43000000</v>
      </c>
      <c r="D17" s="41">
        <v>0</v>
      </c>
      <c r="E17" s="41">
        <v>0</v>
      </c>
      <c r="F17" s="32">
        <v>43000000</v>
      </c>
      <c r="G17" s="32">
        <v>0</v>
      </c>
      <c r="H17" s="88">
        <v>0.0825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6">
        <v>43504</v>
      </c>
      <c r="C18" s="41">
        <v>43000000</v>
      </c>
      <c r="D18" s="41">
        <v>0</v>
      </c>
      <c r="E18" s="41">
        <v>0</v>
      </c>
      <c r="F18" s="32">
        <v>43000000</v>
      </c>
      <c r="G18" s="32">
        <v>0</v>
      </c>
      <c r="H18" s="88">
        <v>0.0825</v>
      </c>
      <c r="I18" s="32">
        <v>0</v>
      </c>
      <c r="J18" s="32">
        <v>301294.52</v>
      </c>
      <c r="K18" s="32">
        <v>301294.52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6">
        <v>43531</v>
      </c>
      <c r="C19" s="41">
        <v>43000000</v>
      </c>
      <c r="D19" s="41">
        <v>0</v>
      </c>
      <c r="E19" s="41">
        <v>0</v>
      </c>
      <c r="F19" s="32">
        <v>43000000</v>
      </c>
      <c r="G19" s="32">
        <v>0</v>
      </c>
      <c r="H19" s="88">
        <v>0.0825</v>
      </c>
      <c r="I19" s="32">
        <v>0</v>
      </c>
      <c r="J19" s="32">
        <v>272136.99</v>
      </c>
      <c r="K19" s="32">
        <v>272136.99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43564</v>
      </c>
      <c r="C20" s="41">
        <v>43000000</v>
      </c>
      <c r="D20" s="41">
        <v>0</v>
      </c>
      <c r="E20" s="41">
        <v>0</v>
      </c>
      <c r="F20" s="32">
        <v>43000000</v>
      </c>
      <c r="G20" s="32">
        <v>0</v>
      </c>
      <c r="H20" s="88">
        <v>0.0825</v>
      </c>
      <c r="I20" s="32">
        <v>0</v>
      </c>
      <c r="J20" s="32">
        <v>301294.52</v>
      </c>
      <c r="K20" s="32">
        <v>301294.52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7" t="s">
        <v>36</v>
      </c>
      <c r="C21" s="41">
        <v>43000000</v>
      </c>
      <c r="D21" s="41">
        <v>0</v>
      </c>
      <c r="E21" s="41">
        <v>0</v>
      </c>
      <c r="F21" s="32">
        <v>43000000</v>
      </c>
      <c r="G21" s="32">
        <v>0</v>
      </c>
      <c r="H21" s="88">
        <v>0.0825</v>
      </c>
      <c r="I21" s="32">
        <v>0</v>
      </c>
      <c r="J21" s="32">
        <f>SUM(J17:J20)</f>
        <v>874726.03</v>
      </c>
      <c r="K21" s="32">
        <f>SUM(K17:K20)</f>
        <v>874726.03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44</v>
      </c>
      <c r="C22" s="41"/>
      <c r="D22" s="41"/>
      <c r="E22" s="41"/>
      <c r="F22" s="32"/>
      <c r="G22" s="32"/>
      <c r="H22" s="8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5"/>
    </row>
    <row r="23" spans="2:20" s="4" customFormat="1" ht="23.25" customHeight="1">
      <c r="B23" s="87" t="s">
        <v>16</v>
      </c>
      <c r="C23" s="41"/>
      <c r="D23" s="41"/>
      <c r="E23" s="41"/>
      <c r="F23" s="32"/>
      <c r="G23" s="32"/>
      <c r="H23" s="8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5"/>
    </row>
    <row r="24" spans="2:20" s="4" customFormat="1" ht="23.25" customHeight="1">
      <c r="B24" s="86" t="s">
        <v>35</v>
      </c>
      <c r="C24" s="41">
        <v>9000000</v>
      </c>
      <c r="D24" s="41">
        <v>0</v>
      </c>
      <c r="E24" s="41">
        <v>0</v>
      </c>
      <c r="F24" s="32">
        <v>9000000</v>
      </c>
      <c r="G24" s="32">
        <v>0</v>
      </c>
      <c r="H24" s="88">
        <v>0.107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43504</v>
      </c>
      <c r="C25" s="41">
        <v>9000000</v>
      </c>
      <c r="D25" s="41">
        <v>0</v>
      </c>
      <c r="E25" s="41">
        <v>0</v>
      </c>
      <c r="F25" s="32">
        <v>9000000</v>
      </c>
      <c r="G25" s="32">
        <v>0</v>
      </c>
      <c r="H25" s="88">
        <v>0.107</v>
      </c>
      <c r="I25" s="32">
        <v>0</v>
      </c>
      <c r="J25" s="32">
        <v>81789.04</v>
      </c>
      <c r="K25" s="32">
        <v>81789.04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6">
        <v>43531</v>
      </c>
      <c r="C26" s="41">
        <v>9000000</v>
      </c>
      <c r="D26" s="41">
        <v>0</v>
      </c>
      <c r="E26" s="41">
        <v>0</v>
      </c>
      <c r="F26" s="32">
        <v>9000000</v>
      </c>
      <c r="G26" s="32">
        <v>0</v>
      </c>
      <c r="H26" s="88">
        <v>0.107</v>
      </c>
      <c r="I26" s="32">
        <v>0</v>
      </c>
      <c r="J26" s="32">
        <v>73873.97</v>
      </c>
      <c r="K26" s="32">
        <v>73873.97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/>
      <c r="T26" s="5"/>
    </row>
    <row r="27" spans="2:20" s="4" customFormat="1" ht="23.25" customHeight="1">
      <c r="B27" s="86">
        <v>43564</v>
      </c>
      <c r="C27" s="41">
        <v>9000000</v>
      </c>
      <c r="D27" s="41">
        <v>0</v>
      </c>
      <c r="E27" s="41">
        <v>0</v>
      </c>
      <c r="F27" s="32">
        <v>9000000</v>
      </c>
      <c r="G27" s="32">
        <v>0</v>
      </c>
      <c r="H27" s="88">
        <v>0.107</v>
      </c>
      <c r="I27" s="32">
        <v>0</v>
      </c>
      <c r="J27" s="32">
        <v>81789.04</v>
      </c>
      <c r="K27" s="32">
        <v>81789.04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7" t="s">
        <v>36</v>
      </c>
      <c r="C28" s="41">
        <v>9000000</v>
      </c>
      <c r="D28" s="41">
        <f>SUM(D24:D24)</f>
        <v>0</v>
      </c>
      <c r="E28" s="41">
        <v>0</v>
      </c>
      <c r="F28" s="32">
        <v>9000000</v>
      </c>
      <c r="G28" s="32">
        <v>0</v>
      </c>
      <c r="H28" s="88">
        <v>0.107</v>
      </c>
      <c r="I28" s="32">
        <v>0</v>
      </c>
      <c r="J28" s="32">
        <f>SUM(J24:J27)</f>
        <v>237452.05</v>
      </c>
      <c r="K28" s="32">
        <f>SUM(K24:K27)</f>
        <v>237452.05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7" t="s">
        <v>46</v>
      </c>
      <c r="C29" s="41"/>
      <c r="D29" s="41"/>
      <c r="E29" s="41"/>
      <c r="F29" s="32"/>
      <c r="G29" s="32"/>
      <c r="H29" s="8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"/>
    </row>
    <row r="30" spans="2:20" s="4" customFormat="1" ht="23.25" customHeight="1">
      <c r="B30" s="87" t="s">
        <v>16</v>
      </c>
      <c r="C30" s="41"/>
      <c r="D30" s="41"/>
      <c r="E30" s="41"/>
      <c r="F30" s="32"/>
      <c r="G30" s="32"/>
      <c r="H30" s="8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"/>
    </row>
    <row r="31" spans="2:20" s="4" customFormat="1" ht="23.25" customHeight="1">
      <c r="B31" s="87">
        <v>43560</v>
      </c>
      <c r="C31" s="41"/>
      <c r="D31" s="41">
        <v>5000000</v>
      </c>
      <c r="E31" s="41">
        <v>0</v>
      </c>
      <c r="F31" s="32">
        <v>5000000</v>
      </c>
      <c r="G31" s="32">
        <v>0</v>
      </c>
      <c r="H31" s="93">
        <v>0.099350328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7" t="s">
        <v>36</v>
      </c>
      <c r="C32" s="41"/>
      <c r="D32" s="41">
        <v>5000000</v>
      </c>
      <c r="E32" s="41">
        <v>0</v>
      </c>
      <c r="F32" s="32">
        <v>5000000</v>
      </c>
      <c r="G32" s="32">
        <v>0</v>
      </c>
      <c r="H32" s="93">
        <v>0.099350328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>
        <v>0</v>
      </c>
    </row>
    <row r="33" spans="2:19" ht="27.75" customHeight="1">
      <c r="B33" s="38" t="s">
        <v>20</v>
      </c>
      <c r="C33" s="39"/>
      <c r="D33" s="90"/>
      <c r="E33" s="39"/>
      <c r="F33" s="39"/>
      <c r="G33" s="39"/>
      <c r="H33" s="83"/>
      <c r="I33" s="39"/>
      <c r="J33" s="89"/>
      <c r="K33" s="89"/>
      <c r="L33" s="39"/>
      <c r="M33" s="39"/>
      <c r="N33" s="40"/>
      <c r="O33" s="39"/>
      <c r="P33" s="39"/>
      <c r="Q33" s="39"/>
      <c r="R33" s="39"/>
      <c r="S33" s="39"/>
    </row>
    <row r="34" spans="2:19" s="3" customFormat="1" ht="23.25" customHeight="1">
      <c r="B34" s="31" t="s">
        <v>16</v>
      </c>
      <c r="C34" s="41">
        <f>C10+C17+C24</f>
        <v>82000000</v>
      </c>
      <c r="D34" s="32"/>
      <c r="E34" s="32"/>
      <c r="F34" s="32"/>
      <c r="G34" s="32">
        <v>0</v>
      </c>
      <c r="H34" s="42"/>
      <c r="I34" s="32">
        <v>0</v>
      </c>
      <c r="J34" s="32"/>
      <c r="K34" s="32"/>
      <c r="L34" s="33"/>
      <c r="M34" s="33"/>
      <c r="N34" s="43"/>
      <c r="O34" s="33">
        <v>0</v>
      </c>
      <c r="P34" s="33" t="s">
        <v>17</v>
      </c>
      <c r="Q34" s="33" t="s">
        <v>17</v>
      </c>
      <c r="R34" s="33" t="s">
        <v>17</v>
      </c>
      <c r="S34" s="33"/>
    </row>
    <row r="35" spans="2:31" s="81" customFormat="1" ht="23.25" customHeight="1">
      <c r="B35" s="36" t="s">
        <v>35</v>
      </c>
      <c r="C35" s="41">
        <f>C34</f>
        <v>82000000</v>
      </c>
      <c r="D35" s="34">
        <v>0</v>
      </c>
      <c r="E35" s="34">
        <v>0</v>
      </c>
      <c r="F35" s="32">
        <f>C35+D35-E35</f>
        <v>82000000</v>
      </c>
      <c r="G35" s="34">
        <v>0</v>
      </c>
      <c r="H35" s="77"/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2:31" s="81" customFormat="1" ht="23.25" customHeight="1">
      <c r="B36" s="36" t="s">
        <v>37</v>
      </c>
      <c r="C36" s="41">
        <v>82000000</v>
      </c>
      <c r="D36" s="34">
        <v>0</v>
      </c>
      <c r="E36" s="34">
        <v>0</v>
      </c>
      <c r="F36" s="32">
        <v>82000000</v>
      </c>
      <c r="G36" s="34">
        <v>0</v>
      </c>
      <c r="H36" s="77"/>
      <c r="I36" s="34">
        <v>0</v>
      </c>
      <c r="J36" s="34">
        <v>635852.46</v>
      </c>
      <c r="K36" s="34">
        <v>635852.46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2:31" s="81" customFormat="1" ht="23.25" customHeight="1">
      <c r="B37" s="36" t="s">
        <v>38</v>
      </c>
      <c r="C37" s="41">
        <v>82000000</v>
      </c>
      <c r="D37" s="34">
        <v>0</v>
      </c>
      <c r="E37" s="34">
        <v>0</v>
      </c>
      <c r="F37" s="32">
        <v>82000000</v>
      </c>
      <c r="G37" s="34">
        <v>0</v>
      </c>
      <c r="H37" s="77"/>
      <c r="I37" s="34">
        <v>0</v>
      </c>
      <c r="J37" s="34">
        <v>574318.36</v>
      </c>
      <c r="K37" s="34">
        <v>574318.36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2:31" s="81" customFormat="1" ht="23.25" customHeight="1">
      <c r="B38" s="36" t="s">
        <v>47</v>
      </c>
      <c r="C38" s="41">
        <v>82000000</v>
      </c>
      <c r="D38" s="32">
        <v>5000000</v>
      </c>
      <c r="E38" s="34">
        <v>0</v>
      </c>
      <c r="F38" s="32">
        <v>87000000</v>
      </c>
      <c r="G38" s="34">
        <v>0</v>
      </c>
      <c r="H38" s="77"/>
      <c r="I38" s="34">
        <v>0</v>
      </c>
      <c r="J38" s="34">
        <v>635852.46</v>
      </c>
      <c r="K38" s="34">
        <v>635852.46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2:19" s="4" customFormat="1" ht="23.25" customHeight="1">
      <c r="B39" s="44" t="s">
        <v>21</v>
      </c>
      <c r="C39" s="32" t="s">
        <v>18</v>
      </c>
      <c r="D39" s="32">
        <v>5000000</v>
      </c>
      <c r="E39" s="32">
        <v>0</v>
      </c>
      <c r="F39" s="32">
        <v>87000000</v>
      </c>
      <c r="G39" s="32">
        <f>G35</f>
        <v>0</v>
      </c>
      <c r="H39" s="32"/>
      <c r="I39" s="32">
        <f>I35</f>
        <v>0</v>
      </c>
      <c r="J39" s="32">
        <f>J14+J21+J28</f>
        <v>1846023.28</v>
      </c>
      <c r="K39" s="32">
        <f>K14+K21+K28</f>
        <v>1846023.28</v>
      </c>
      <c r="L39" s="32">
        <f aca="true" t="shared" si="0" ref="L39:R39">L35</f>
        <v>0</v>
      </c>
      <c r="M39" s="32">
        <f t="shared" si="0"/>
        <v>0</v>
      </c>
      <c r="N39" s="32">
        <f t="shared" si="0"/>
        <v>0</v>
      </c>
      <c r="O39" s="32">
        <f t="shared" si="0"/>
        <v>0</v>
      </c>
      <c r="P39" s="32">
        <f t="shared" si="0"/>
        <v>0</v>
      </c>
      <c r="Q39" s="32">
        <f t="shared" si="0"/>
        <v>0</v>
      </c>
      <c r="R39" s="32">
        <f t="shared" si="0"/>
        <v>0</v>
      </c>
      <c r="S39" s="32">
        <v>0</v>
      </c>
    </row>
    <row r="40" spans="2:19" s="4" customFormat="1" ht="36" customHeight="1">
      <c r="B40" s="45" t="s">
        <v>23</v>
      </c>
      <c r="C40" s="34" t="s">
        <v>22</v>
      </c>
      <c r="D40" s="34">
        <v>0</v>
      </c>
      <c r="E40" s="34">
        <v>0</v>
      </c>
      <c r="F40" s="34">
        <v>0</v>
      </c>
      <c r="G40" s="34">
        <v>0</v>
      </c>
      <c r="H40" s="35"/>
      <c r="I40" s="32" t="s">
        <v>22</v>
      </c>
      <c r="J40" s="34">
        <v>0</v>
      </c>
      <c r="K40" s="34">
        <f>+L593</f>
        <v>0</v>
      </c>
      <c r="L40" s="34">
        <v>0</v>
      </c>
      <c r="M40" s="34">
        <v>0</v>
      </c>
      <c r="N40" s="34">
        <v>0</v>
      </c>
      <c r="O40" s="32" t="s">
        <v>22</v>
      </c>
      <c r="P40" s="34">
        <v>0</v>
      </c>
      <c r="Q40" s="34">
        <v>0</v>
      </c>
      <c r="R40" s="34">
        <v>0</v>
      </c>
      <c r="S40" s="34">
        <v>0</v>
      </c>
    </row>
    <row r="41" spans="2:19" ht="23.25" customHeight="1">
      <c r="B41" s="28" t="s">
        <v>24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3.25" customHeight="1">
      <c r="B42" s="28" t="s">
        <v>25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3" customFormat="1" ht="23.25" customHeight="1">
      <c r="B43" s="31" t="s">
        <v>16</v>
      </c>
      <c r="C43" s="47">
        <v>0</v>
      </c>
      <c r="D43" s="47" t="s">
        <v>17</v>
      </c>
      <c r="E43" s="47"/>
      <c r="F43" s="47"/>
      <c r="G43" s="47"/>
      <c r="H43" s="42"/>
      <c r="I43" s="47">
        <v>0</v>
      </c>
      <c r="J43" s="47" t="s">
        <v>17</v>
      </c>
      <c r="K43" s="47" t="s">
        <v>17</v>
      </c>
      <c r="L43" s="48"/>
      <c r="M43" s="48"/>
      <c r="N43" s="43"/>
      <c r="O43" s="48">
        <v>0</v>
      </c>
      <c r="P43" s="48" t="s">
        <v>17</v>
      </c>
      <c r="Q43" s="48" t="s">
        <v>17</v>
      </c>
      <c r="R43" s="48" t="s">
        <v>17</v>
      </c>
      <c r="S43" s="48"/>
    </row>
    <row r="44" spans="2:19" s="3" customFormat="1" ht="23.25" customHeight="1">
      <c r="B44" s="80" t="s">
        <v>35</v>
      </c>
      <c r="C44" s="32">
        <v>0</v>
      </c>
      <c r="D44" s="75">
        <v>0</v>
      </c>
      <c r="E44" s="75">
        <v>0</v>
      </c>
      <c r="F44" s="32">
        <f>C43+D44-E44</f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3" customFormat="1" ht="23.25" customHeight="1">
      <c r="B45" s="80" t="s">
        <v>37</v>
      </c>
      <c r="C45" s="32">
        <v>0</v>
      </c>
      <c r="D45" s="75">
        <v>0</v>
      </c>
      <c r="E45" s="75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23.25" customHeight="1">
      <c r="B46" s="80" t="s">
        <v>38</v>
      </c>
      <c r="C46" s="32">
        <v>0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5" customFormat="1" ht="23.25" customHeight="1">
      <c r="B47" s="45" t="s">
        <v>19</v>
      </c>
      <c r="C47" s="47" t="s">
        <v>18</v>
      </c>
      <c r="D47" s="47">
        <v>0</v>
      </c>
      <c r="E47" s="47">
        <v>0</v>
      </c>
      <c r="F47" s="47">
        <v>0</v>
      </c>
      <c r="G47" s="47">
        <v>0</v>
      </c>
      <c r="H47" s="37"/>
      <c r="I47" s="47" t="s">
        <v>18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 t="s">
        <v>18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 thickBot="1">
      <c r="B48" s="28" t="s">
        <v>26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 thickBot="1">
      <c r="B49" s="31" t="s">
        <v>16</v>
      </c>
      <c r="C49" s="41">
        <v>0</v>
      </c>
      <c r="D49" s="32">
        <v>0</v>
      </c>
      <c r="E49" s="32">
        <v>0</v>
      </c>
      <c r="F49" s="32">
        <v>0</v>
      </c>
      <c r="G49" s="32">
        <v>0</v>
      </c>
      <c r="H49" s="42"/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43"/>
      <c r="O49" s="33">
        <v>0</v>
      </c>
      <c r="P49" s="33">
        <v>0</v>
      </c>
      <c r="Q49" s="33">
        <v>0</v>
      </c>
      <c r="R49" s="33">
        <v>0</v>
      </c>
      <c r="S49" s="49">
        <v>0</v>
      </c>
    </row>
    <row r="50" spans="2:19" s="4" customFormat="1" ht="22.5" customHeight="1">
      <c r="B50" s="44" t="s">
        <v>21</v>
      </c>
      <c r="C50" s="32" t="s">
        <v>18</v>
      </c>
      <c r="D50" s="32">
        <v>0</v>
      </c>
      <c r="E50" s="32">
        <v>0</v>
      </c>
      <c r="F50" s="32">
        <v>0</v>
      </c>
      <c r="G50" s="32">
        <v>0</v>
      </c>
      <c r="H50" s="37"/>
      <c r="I50" s="32" t="s">
        <v>18</v>
      </c>
      <c r="J50" s="32">
        <v>0</v>
      </c>
      <c r="K50" s="32">
        <v>0</v>
      </c>
      <c r="L50" s="32">
        <v>0</v>
      </c>
      <c r="M50" s="33">
        <v>0</v>
      </c>
      <c r="N50" s="43"/>
      <c r="O50" s="32" t="s">
        <v>18</v>
      </c>
      <c r="P50" s="33">
        <v>0</v>
      </c>
      <c r="Q50" s="33">
        <v>0</v>
      </c>
      <c r="R50" s="33">
        <v>0</v>
      </c>
      <c r="S50" s="49">
        <v>0</v>
      </c>
    </row>
    <row r="51" spans="2:19" s="4" customFormat="1" ht="35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50">
        <v>0</v>
      </c>
    </row>
    <row r="52" spans="2:19" ht="20.25" customHeight="1">
      <c r="B52" s="28" t="s">
        <v>27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0.25" customHeight="1">
      <c r="B53" s="28" t="s">
        <v>28</v>
      </c>
      <c r="C53" s="46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0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>
        <v>0</v>
      </c>
      <c r="K54" s="47">
        <v>0</v>
      </c>
      <c r="L54" s="48">
        <v>0</v>
      </c>
      <c r="M54" s="48">
        <v>0</v>
      </c>
      <c r="N54" s="43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</row>
    <row r="55" spans="2:19" ht="20.25" customHeight="1">
      <c r="B55" s="80" t="s">
        <v>35</v>
      </c>
      <c r="C55" s="32">
        <v>0</v>
      </c>
      <c r="D55" s="34">
        <v>0</v>
      </c>
      <c r="E55" s="34">
        <v>0</v>
      </c>
      <c r="F55" s="32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ht="20.25" customHeight="1">
      <c r="B56" s="80" t="s">
        <v>37</v>
      </c>
      <c r="C56" s="32">
        <v>0</v>
      </c>
      <c r="D56" s="34">
        <v>0</v>
      </c>
      <c r="E56" s="34">
        <v>0</v>
      </c>
      <c r="F56" s="32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20.25" customHeight="1">
      <c r="B57" s="45" t="s">
        <v>19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37"/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3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</row>
    <row r="58" spans="2:19" ht="23.25" customHeight="1">
      <c r="B58" s="28" t="s">
        <v>29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s="3" customFormat="1" ht="23.25" customHeight="1">
      <c r="B59" s="31" t="s">
        <v>16</v>
      </c>
      <c r="C59" s="41">
        <v>0</v>
      </c>
      <c r="D59" s="32"/>
      <c r="E59" s="32"/>
      <c r="F59" s="32"/>
      <c r="G59" s="32"/>
      <c r="H59" s="42"/>
      <c r="I59" s="32">
        <v>0</v>
      </c>
      <c r="J59" s="32">
        <v>0</v>
      </c>
      <c r="K59" s="32">
        <v>0</v>
      </c>
      <c r="L59" s="33">
        <v>0</v>
      </c>
      <c r="M59" s="33">
        <v>0</v>
      </c>
      <c r="N59" s="4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</row>
    <row r="60" spans="2:19" s="3" customFormat="1" ht="23.25" customHeight="1">
      <c r="B60" s="80" t="s">
        <v>35</v>
      </c>
      <c r="C60" s="32">
        <v>0</v>
      </c>
      <c r="D60" s="75">
        <v>0</v>
      </c>
      <c r="E60" s="75">
        <v>0</v>
      </c>
      <c r="F60" s="32">
        <f>C59+D60-E60</f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s="3" customFormat="1" ht="23.25" customHeight="1">
      <c r="B61" s="80" t="s">
        <v>37</v>
      </c>
      <c r="C61" s="32">
        <v>0</v>
      </c>
      <c r="D61" s="75">
        <v>0</v>
      </c>
      <c r="E61" s="75">
        <v>0</v>
      </c>
      <c r="F61" s="32"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s="4" customFormat="1" ht="23.25" customHeight="1">
      <c r="B62" s="44" t="s">
        <v>21</v>
      </c>
      <c r="C62" s="32" t="s">
        <v>22</v>
      </c>
      <c r="D62" s="32">
        <v>0</v>
      </c>
      <c r="E62" s="32">
        <v>0</v>
      </c>
      <c r="F62" s="32">
        <v>0</v>
      </c>
      <c r="G62" s="32">
        <v>0</v>
      </c>
      <c r="H62" s="32"/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</row>
    <row r="63" spans="2:19" s="4" customFormat="1" ht="32.25" customHeight="1">
      <c r="B63" s="45" t="s">
        <v>23</v>
      </c>
      <c r="C63" s="34" t="s">
        <v>18</v>
      </c>
      <c r="D63" s="34">
        <v>0</v>
      </c>
      <c r="E63" s="34">
        <v>0</v>
      </c>
      <c r="F63" s="34">
        <v>0</v>
      </c>
      <c r="G63" s="34">
        <v>0</v>
      </c>
      <c r="H63" s="35"/>
      <c r="I63" s="34" t="s">
        <v>18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 t="s">
        <v>18</v>
      </c>
      <c r="P63" s="34">
        <v>0</v>
      </c>
      <c r="Q63" s="34">
        <v>0</v>
      </c>
      <c r="R63" s="34">
        <v>0</v>
      </c>
      <c r="S63" s="34">
        <v>0</v>
      </c>
    </row>
    <row r="64" spans="2:19" ht="23.25" customHeight="1">
      <c r="B64" s="28" t="s">
        <v>30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s="7" customFormat="1" ht="23.25" customHeight="1">
      <c r="B65" s="31" t="s">
        <v>16</v>
      </c>
      <c r="C65" s="82">
        <f>C34</f>
        <v>82000000</v>
      </c>
      <c r="D65" s="51"/>
      <c r="E65" s="51"/>
      <c r="F65" s="41"/>
      <c r="G65" s="41"/>
      <c r="H65" s="52"/>
      <c r="I65" s="79">
        <v>0</v>
      </c>
      <c r="J65" s="41">
        <v>0</v>
      </c>
      <c r="K65" s="41">
        <v>0</v>
      </c>
      <c r="L65" s="41">
        <v>0</v>
      </c>
      <c r="M65" s="41">
        <v>0</v>
      </c>
      <c r="N65" s="52">
        <v>0</v>
      </c>
      <c r="O65" s="79">
        <v>0</v>
      </c>
      <c r="P65" s="41">
        <v>0</v>
      </c>
      <c r="Q65" s="41">
        <v>0</v>
      </c>
      <c r="R65" s="41">
        <v>0</v>
      </c>
      <c r="S65" s="41">
        <v>0</v>
      </c>
    </row>
    <row r="66" spans="2:19" s="7" customFormat="1" ht="23.25" customHeight="1">
      <c r="B66" s="92" t="s">
        <v>35</v>
      </c>
      <c r="C66" s="82">
        <v>82000000</v>
      </c>
      <c r="D66" s="51">
        <v>0</v>
      </c>
      <c r="E66" s="51">
        <v>0</v>
      </c>
      <c r="F66" s="41">
        <v>82000000</v>
      </c>
      <c r="G66" s="41">
        <v>0</v>
      </c>
      <c r="H66" s="52"/>
      <c r="I66" s="79">
        <v>0</v>
      </c>
      <c r="J66" s="41">
        <v>0</v>
      </c>
      <c r="K66" s="41">
        <v>0</v>
      </c>
      <c r="L66" s="41">
        <v>0</v>
      </c>
      <c r="M66" s="41">
        <v>0</v>
      </c>
      <c r="N66" s="52">
        <v>0</v>
      </c>
      <c r="O66" s="79">
        <v>0</v>
      </c>
      <c r="P66" s="41">
        <v>0</v>
      </c>
      <c r="Q66" s="41">
        <v>0</v>
      </c>
      <c r="R66" s="41">
        <v>0</v>
      </c>
      <c r="S66" s="41">
        <v>0</v>
      </c>
    </row>
    <row r="67" spans="2:19" s="7" customFormat="1" ht="23.25" customHeight="1">
      <c r="B67" s="92" t="s">
        <v>37</v>
      </c>
      <c r="C67" s="82">
        <v>82000000</v>
      </c>
      <c r="D67" s="51">
        <v>0</v>
      </c>
      <c r="E67" s="51">
        <v>0</v>
      </c>
      <c r="F67" s="41">
        <v>82000000</v>
      </c>
      <c r="G67" s="41">
        <v>0</v>
      </c>
      <c r="H67" s="52"/>
      <c r="I67" s="79">
        <v>0</v>
      </c>
      <c r="J67" s="41">
        <v>635852.46</v>
      </c>
      <c r="K67" s="41">
        <v>635852.46</v>
      </c>
      <c r="L67" s="41">
        <v>0</v>
      </c>
      <c r="M67" s="41">
        <v>0</v>
      </c>
      <c r="N67" s="52">
        <v>0</v>
      </c>
      <c r="O67" s="79">
        <v>0</v>
      </c>
      <c r="P67" s="41">
        <v>0</v>
      </c>
      <c r="Q67" s="41">
        <v>0</v>
      </c>
      <c r="R67" s="41">
        <v>0</v>
      </c>
      <c r="S67" s="41">
        <v>0</v>
      </c>
    </row>
    <row r="68" spans="2:19" s="7" customFormat="1" ht="23.25" customHeight="1">
      <c r="B68" s="92" t="s">
        <v>38</v>
      </c>
      <c r="C68" s="82">
        <v>82000000</v>
      </c>
      <c r="D68" s="51">
        <v>0</v>
      </c>
      <c r="E68" s="51">
        <v>0</v>
      </c>
      <c r="F68" s="41">
        <v>82000000</v>
      </c>
      <c r="G68" s="41">
        <v>0</v>
      </c>
      <c r="H68" s="52"/>
      <c r="I68" s="79">
        <v>0</v>
      </c>
      <c r="J68" s="41">
        <v>574318.36</v>
      </c>
      <c r="K68" s="41">
        <v>574318.36</v>
      </c>
      <c r="L68" s="41">
        <v>0</v>
      </c>
      <c r="M68" s="41">
        <v>0</v>
      </c>
      <c r="N68" s="52">
        <v>0</v>
      </c>
      <c r="O68" s="79">
        <v>0</v>
      </c>
      <c r="P68" s="41">
        <v>0</v>
      </c>
      <c r="Q68" s="41">
        <v>0</v>
      </c>
      <c r="R68" s="41">
        <v>0</v>
      </c>
      <c r="S68" s="41">
        <v>0</v>
      </c>
    </row>
    <row r="69" spans="2:19" s="7" customFormat="1" ht="23.25" customHeight="1">
      <c r="B69" s="92" t="s">
        <v>47</v>
      </c>
      <c r="C69" s="82">
        <v>82000000</v>
      </c>
      <c r="D69" s="51">
        <v>5000000</v>
      </c>
      <c r="E69" s="51">
        <v>0</v>
      </c>
      <c r="F69" s="41">
        <v>87000000</v>
      </c>
      <c r="G69" s="41">
        <v>0</v>
      </c>
      <c r="H69" s="52"/>
      <c r="I69" s="79"/>
      <c r="J69" s="41">
        <v>635852.46</v>
      </c>
      <c r="K69" s="41">
        <v>635852.46</v>
      </c>
      <c r="L69" s="41">
        <v>0</v>
      </c>
      <c r="M69" s="41">
        <v>0</v>
      </c>
      <c r="N69" s="52">
        <v>0</v>
      </c>
      <c r="O69" s="79">
        <v>0</v>
      </c>
      <c r="P69" s="41">
        <v>0</v>
      </c>
      <c r="Q69" s="41">
        <v>0</v>
      </c>
      <c r="R69" s="41">
        <v>0</v>
      </c>
      <c r="S69" s="41">
        <v>0</v>
      </c>
    </row>
    <row r="70" spans="2:19" s="4" customFormat="1" ht="23.25" customHeight="1">
      <c r="B70" s="44" t="s">
        <v>21</v>
      </c>
      <c r="C70" s="75" t="s">
        <v>18</v>
      </c>
      <c r="D70" s="78">
        <v>5000000</v>
      </c>
      <c r="E70" s="78">
        <f>E39</f>
        <v>0</v>
      </c>
      <c r="F70" s="78">
        <v>87000000</v>
      </c>
      <c r="G70" s="78">
        <v>0</v>
      </c>
      <c r="H70" s="78"/>
      <c r="I70" s="78">
        <v>0</v>
      </c>
      <c r="J70" s="78">
        <f>J39</f>
        <v>1846023.28</v>
      </c>
      <c r="K70" s="78">
        <f>K39</f>
        <v>1846023.28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</row>
    <row r="71" spans="2:19" s="5" customFormat="1" ht="30.75" customHeight="1">
      <c r="B71" s="53" t="s">
        <v>23</v>
      </c>
      <c r="C71" s="54" t="s">
        <v>18</v>
      </c>
      <c r="D71" s="54">
        <v>0</v>
      </c>
      <c r="E71" s="54">
        <v>0</v>
      </c>
      <c r="F71" s="54">
        <v>0</v>
      </c>
      <c r="G71" s="54">
        <v>0</v>
      </c>
      <c r="H71" s="55"/>
      <c r="I71" s="54" t="s">
        <v>18</v>
      </c>
      <c r="J71" s="54">
        <v>0</v>
      </c>
      <c r="K71" s="54" t="s">
        <v>42</v>
      </c>
      <c r="L71" s="54">
        <v>0</v>
      </c>
      <c r="M71" s="54">
        <v>0</v>
      </c>
      <c r="N71" s="54">
        <v>0</v>
      </c>
      <c r="O71" s="54" t="s">
        <v>18</v>
      </c>
      <c r="P71" s="54">
        <v>0</v>
      </c>
      <c r="Q71" s="54">
        <v>0</v>
      </c>
      <c r="R71" s="54">
        <v>0</v>
      </c>
      <c r="S71" s="54">
        <v>0</v>
      </c>
    </row>
    <row r="72" spans="2:19" ht="23.25" customHeight="1">
      <c r="B72" s="28" t="s">
        <v>31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ht="23.25" customHeight="1">
      <c r="B73" s="28" t="s">
        <v>32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ht="23.25" customHeight="1">
      <c r="B74" s="56" t="s">
        <v>16</v>
      </c>
      <c r="C74" s="57">
        <v>0</v>
      </c>
      <c r="D74" s="57" t="s">
        <v>17</v>
      </c>
      <c r="E74" s="57"/>
      <c r="F74" s="57"/>
      <c r="G74" s="57"/>
      <c r="H74" s="58"/>
      <c r="I74" s="57">
        <v>0</v>
      </c>
      <c r="J74" s="57">
        <v>0</v>
      </c>
      <c r="K74" s="57">
        <v>0</v>
      </c>
      <c r="L74" s="59">
        <v>0</v>
      </c>
      <c r="M74" s="59">
        <v>0</v>
      </c>
      <c r="N74" s="60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</row>
    <row r="75" spans="2:19" ht="23.25" customHeight="1">
      <c r="B75" s="80" t="s">
        <v>35</v>
      </c>
      <c r="C75" s="32">
        <v>0</v>
      </c>
      <c r="D75" s="75">
        <v>0</v>
      </c>
      <c r="E75" s="32">
        <v>0</v>
      </c>
      <c r="F75" s="75">
        <f>C74+D75-E75</f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ht="23.25" customHeight="1">
      <c r="B76" s="80" t="s">
        <v>37</v>
      </c>
      <c r="C76" s="32">
        <v>0</v>
      </c>
      <c r="D76" s="75">
        <v>0</v>
      </c>
      <c r="E76" s="32">
        <v>0</v>
      </c>
      <c r="F76" s="75">
        <v>0</v>
      </c>
      <c r="G76" s="75">
        <v>0</v>
      </c>
      <c r="H76" s="76"/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34">
        <v>0</v>
      </c>
    </row>
    <row r="77" spans="2:19" ht="23.25" customHeight="1">
      <c r="B77" s="80" t="s">
        <v>38</v>
      </c>
      <c r="C77" s="32">
        <v>0</v>
      </c>
      <c r="D77" s="75">
        <v>0</v>
      </c>
      <c r="E77" s="32">
        <v>0</v>
      </c>
      <c r="F77" s="75">
        <v>0</v>
      </c>
      <c r="G77" s="75">
        <v>0</v>
      </c>
      <c r="H77" s="76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34">
        <v>0</v>
      </c>
    </row>
    <row r="78" spans="2:19" ht="23.25" customHeight="1">
      <c r="B78" s="53" t="s">
        <v>19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61"/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60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</row>
    <row r="79" spans="2:19" ht="23.25" customHeight="1">
      <c r="B79" s="28" t="s">
        <v>33</v>
      </c>
      <c r="C79" s="46"/>
      <c r="D79" s="46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s="8" customFormat="1" ht="23.25" customHeight="1">
      <c r="B80" s="31" t="s">
        <v>16</v>
      </c>
      <c r="C80" s="31">
        <v>0</v>
      </c>
      <c r="D80" s="31"/>
      <c r="E80" s="31"/>
      <c r="F80" s="31">
        <v>0</v>
      </c>
      <c r="G80" s="31"/>
      <c r="H80" s="62"/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62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</row>
    <row r="81" spans="2:19" s="9" customFormat="1" ht="23.25" customHeight="1">
      <c r="B81" s="63" t="s">
        <v>21</v>
      </c>
      <c r="C81" s="64" t="s">
        <v>22</v>
      </c>
      <c r="D81" s="65">
        <v>0</v>
      </c>
      <c r="E81" s="65">
        <v>0</v>
      </c>
      <c r="F81" s="65">
        <v>0</v>
      </c>
      <c r="G81" s="65">
        <v>0</v>
      </c>
      <c r="H81" s="66"/>
      <c r="I81" s="64" t="s">
        <v>22</v>
      </c>
      <c r="J81" s="65">
        <v>0</v>
      </c>
      <c r="K81" s="65">
        <v>0</v>
      </c>
      <c r="L81" s="65">
        <v>0</v>
      </c>
      <c r="M81" s="65">
        <v>0</v>
      </c>
      <c r="N81" s="67">
        <v>0</v>
      </c>
      <c r="O81" s="64" t="s">
        <v>22</v>
      </c>
      <c r="P81" s="65">
        <v>0</v>
      </c>
      <c r="Q81" s="65">
        <v>0</v>
      </c>
      <c r="R81" s="65">
        <v>0</v>
      </c>
      <c r="S81" s="65">
        <v>0</v>
      </c>
    </row>
    <row r="82" spans="2:19" s="9" customFormat="1" ht="32.25" customHeight="1">
      <c r="B82" s="53" t="s">
        <v>23</v>
      </c>
      <c r="C82" s="54" t="s">
        <v>18</v>
      </c>
      <c r="D82" s="84">
        <v>0</v>
      </c>
      <c r="E82" s="84">
        <v>0</v>
      </c>
      <c r="F82" s="84">
        <v>0</v>
      </c>
      <c r="G82" s="84">
        <v>0</v>
      </c>
      <c r="H82" s="55"/>
      <c r="I82" s="54" t="s">
        <v>18</v>
      </c>
      <c r="J82" s="84">
        <v>0</v>
      </c>
      <c r="K82" s="84">
        <v>0</v>
      </c>
      <c r="L82" s="84">
        <v>0</v>
      </c>
      <c r="M82" s="84">
        <v>0</v>
      </c>
      <c r="N82" s="54">
        <v>0</v>
      </c>
      <c r="O82" s="54" t="s">
        <v>18</v>
      </c>
      <c r="P82" s="84">
        <v>0</v>
      </c>
      <c r="Q82" s="84">
        <v>0</v>
      </c>
      <c r="R82" s="84">
        <v>0</v>
      </c>
      <c r="S82" s="84">
        <v>0</v>
      </c>
    </row>
    <row r="83" spans="2:19" ht="27" customHeight="1">
      <c r="B83" s="28" t="s">
        <v>34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s="7" customFormat="1" ht="27" customHeight="1">
      <c r="B84" s="31" t="s">
        <v>16</v>
      </c>
      <c r="C84" s="32">
        <f>C65+C80</f>
        <v>82000000</v>
      </c>
      <c r="D84" s="32"/>
      <c r="E84" s="32"/>
      <c r="F84" s="32"/>
      <c r="G84" s="32">
        <v>0</v>
      </c>
      <c r="H84" s="43"/>
      <c r="I84" s="32"/>
      <c r="J84" s="32">
        <v>0</v>
      </c>
      <c r="K84" s="32">
        <v>0</v>
      </c>
      <c r="L84" s="32">
        <v>0</v>
      </c>
      <c r="M84" s="32">
        <v>0</v>
      </c>
      <c r="N84" s="43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</row>
    <row r="85" spans="2:19" s="7" customFormat="1" ht="27" customHeight="1">
      <c r="B85" s="36" t="s">
        <v>35</v>
      </c>
      <c r="C85" s="32">
        <f>C84</f>
        <v>82000000</v>
      </c>
      <c r="D85" s="34">
        <v>0</v>
      </c>
      <c r="E85" s="34">
        <v>0</v>
      </c>
      <c r="F85" s="32">
        <f>C85+D85-E85</f>
        <v>82000000</v>
      </c>
      <c r="G85" s="34">
        <f aca="true" t="shared" si="1" ref="G85:S85">G81</f>
        <v>0</v>
      </c>
      <c r="H85" s="77"/>
      <c r="I85" s="34">
        <v>0</v>
      </c>
      <c r="J85" s="34">
        <f>J35</f>
        <v>0</v>
      </c>
      <c r="K85" s="34">
        <f>K35</f>
        <v>0</v>
      </c>
      <c r="L85" s="34">
        <f t="shared" si="1"/>
        <v>0</v>
      </c>
      <c r="M85" s="34">
        <f t="shared" si="1"/>
        <v>0</v>
      </c>
      <c r="N85" s="34">
        <f t="shared" si="1"/>
        <v>0</v>
      </c>
      <c r="O85" s="34" t="str">
        <f t="shared" si="1"/>
        <v>Х</v>
      </c>
      <c r="P85" s="34">
        <f t="shared" si="1"/>
        <v>0</v>
      </c>
      <c r="Q85" s="34">
        <f t="shared" si="1"/>
        <v>0</v>
      </c>
      <c r="R85" s="34">
        <f t="shared" si="1"/>
        <v>0</v>
      </c>
      <c r="S85" s="34">
        <f t="shared" si="1"/>
        <v>0</v>
      </c>
    </row>
    <row r="86" spans="2:19" s="7" customFormat="1" ht="27" customHeight="1">
      <c r="B86" s="36" t="s">
        <v>37</v>
      </c>
      <c r="C86" s="32">
        <v>82000000</v>
      </c>
      <c r="D86" s="34">
        <v>0</v>
      </c>
      <c r="E86" s="34">
        <v>0</v>
      </c>
      <c r="F86" s="32">
        <v>82000000</v>
      </c>
      <c r="G86" s="34">
        <v>0</v>
      </c>
      <c r="H86" s="77"/>
      <c r="I86" s="34">
        <v>0</v>
      </c>
      <c r="J86" s="34">
        <v>635852.46</v>
      </c>
      <c r="K86" s="34">
        <v>635852.46</v>
      </c>
      <c r="L86" s="34">
        <v>0</v>
      </c>
      <c r="M86" s="34">
        <v>0</v>
      </c>
      <c r="N86" s="34">
        <v>0</v>
      </c>
      <c r="O86" s="34" t="s">
        <v>18</v>
      </c>
      <c r="P86" s="34">
        <v>0</v>
      </c>
      <c r="Q86" s="34">
        <v>0</v>
      </c>
      <c r="R86" s="34">
        <v>0</v>
      </c>
      <c r="S86" s="34">
        <v>0</v>
      </c>
    </row>
    <row r="87" spans="2:19" s="7" customFormat="1" ht="27" customHeight="1">
      <c r="B87" s="36" t="s">
        <v>38</v>
      </c>
      <c r="C87" s="32">
        <v>82000000</v>
      </c>
      <c r="D87" s="34">
        <v>0</v>
      </c>
      <c r="E87" s="34">
        <v>0</v>
      </c>
      <c r="F87" s="32">
        <v>82000000</v>
      </c>
      <c r="G87" s="34">
        <v>0</v>
      </c>
      <c r="H87" s="77"/>
      <c r="I87" s="34">
        <v>0</v>
      </c>
      <c r="J87" s="34">
        <v>574318.36</v>
      </c>
      <c r="K87" s="34">
        <v>574318.36</v>
      </c>
      <c r="L87" s="34">
        <v>0</v>
      </c>
      <c r="M87" s="34">
        <v>0</v>
      </c>
      <c r="N87" s="34">
        <v>0</v>
      </c>
      <c r="O87" s="34" t="s">
        <v>18</v>
      </c>
      <c r="P87" s="34">
        <v>0</v>
      </c>
      <c r="Q87" s="34">
        <v>0</v>
      </c>
      <c r="R87" s="34">
        <v>0</v>
      </c>
      <c r="S87" s="34">
        <v>0</v>
      </c>
    </row>
    <row r="88" spans="2:19" s="7" customFormat="1" ht="27" customHeight="1">
      <c r="B88" s="36" t="s">
        <v>47</v>
      </c>
      <c r="C88" s="32">
        <v>82000000</v>
      </c>
      <c r="D88" s="34">
        <v>5000000</v>
      </c>
      <c r="E88" s="34">
        <v>0</v>
      </c>
      <c r="F88" s="32">
        <v>87000000</v>
      </c>
      <c r="G88" s="34">
        <v>0</v>
      </c>
      <c r="H88" s="77"/>
      <c r="I88" s="34">
        <v>0</v>
      </c>
      <c r="J88" s="34">
        <v>635852.46</v>
      </c>
      <c r="K88" s="34">
        <v>635852.46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s="7" customFormat="1" ht="27" customHeight="1">
      <c r="B89" s="44" t="s">
        <v>19</v>
      </c>
      <c r="C89" s="32" t="s">
        <v>18</v>
      </c>
      <c r="D89" s="32">
        <v>5000000</v>
      </c>
      <c r="E89" s="32">
        <f>E70</f>
        <v>0</v>
      </c>
      <c r="F89" s="32">
        <f>F70</f>
        <v>87000000</v>
      </c>
      <c r="G89" s="32">
        <f>G85</f>
        <v>0</v>
      </c>
      <c r="H89" s="32"/>
      <c r="I89" s="32">
        <f>I85</f>
        <v>0</v>
      </c>
      <c r="J89" s="78">
        <f>J39</f>
        <v>1846023.28</v>
      </c>
      <c r="K89" s="78">
        <f>K39</f>
        <v>1846023.28</v>
      </c>
      <c r="L89" s="32">
        <f aca="true" t="shared" si="2" ref="L89:S89">L85</f>
        <v>0</v>
      </c>
      <c r="M89" s="32">
        <f t="shared" si="2"/>
        <v>0</v>
      </c>
      <c r="N89" s="32">
        <f t="shared" si="2"/>
        <v>0</v>
      </c>
      <c r="O89" s="32" t="str">
        <f t="shared" si="2"/>
        <v>Х</v>
      </c>
      <c r="P89" s="32">
        <f t="shared" si="2"/>
        <v>0</v>
      </c>
      <c r="Q89" s="32">
        <v>0</v>
      </c>
      <c r="R89" s="32">
        <f t="shared" si="2"/>
        <v>0</v>
      </c>
      <c r="S89" s="32">
        <f t="shared" si="2"/>
        <v>0</v>
      </c>
    </row>
    <row r="90" spans="2:19" s="10" customFormat="1" ht="30" customHeight="1">
      <c r="B90" s="53" t="s">
        <v>23</v>
      </c>
      <c r="C90" s="54" t="s">
        <v>18</v>
      </c>
      <c r="D90" s="54">
        <v>0</v>
      </c>
      <c r="E90" s="54">
        <v>0</v>
      </c>
      <c r="F90" s="54">
        <v>0</v>
      </c>
      <c r="G90" s="54">
        <v>0</v>
      </c>
      <c r="H90" s="55"/>
      <c r="I90" s="54" t="s">
        <v>18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 t="s">
        <v>18</v>
      </c>
      <c r="P90" s="54">
        <v>0</v>
      </c>
      <c r="Q90" s="54">
        <v>0</v>
      </c>
      <c r="R90" s="54">
        <v>0</v>
      </c>
      <c r="S90" s="54">
        <v>0</v>
      </c>
    </row>
    <row r="91" spans="2:19" s="10" customFormat="1" ht="23.25" customHeight="1">
      <c r="B91" s="68"/>
      <c r="C91" s="69"/>
      <c r="D91" s="69"/>
      <c r="E91" s="69"/>
      <c r="F91" s="70"/>
      <c r="G91" s="69"/>
      <c r="H91" s="69"/>
      <c r="I91" s="69"/>
      <c r="J91" s="69"/>
      <c r="K91" s="69"/>
      <c r="L91" s="69"/>
      <c r="M91" s="69"/>
      <c r="N91" s="71"/>
      <c r="O91" s="69"/>
      <c r="P91" s="69"/>
      <c r="Q91" s="69"/>
      <c r="R91" s="69"/>
      <c r="S91" s="69"/>
    </row>
    <row r="92" spans="2:19" s="9" customFormat="1" ht="13.5" customHeight="1">
      <c r="B92" s="85" t="s">
        <v>39</v>
      </c>
      <c r="C92" s="72"/>
      <c r="D92" s="97" t="s">
        <v>40</v>
      </c>
      <c r="E92" s="97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3"/>
    </row>
    <row r="93" spans="2:19" s="9" customFormat="1" ht="18" customHeight="1">
      <c r="B93" s="99" t="s">
        <v>41</v>
      </c>
      <c r="C93" s="99"/>
      <c r="D93" s="99"/>
      <c r="E93" s="99"/>
      <c r="F93" s="99"/>
      <c r="G93" s="99"/>
      <c r="H93" s="99"/>
      <c r="I93" s="99"/>
      <c r="J93" s="73"/>
      <c r="K93" s="73"/>
      <c r="L93" s="73"/>
      <c r="M93" s="73"/>
      <c r="N93" s="74"/>
      <c r="O93" s="73"/>
      <c r="P93" s="73"/>
      <c r="Q93" s="73"/>
      <c r="R93" s="73"/>
      <c r="S93" s="73"/>
    </row>
    <row r="94" spans="2:19" s="4" customFormat="1" ht="45.75" customHeight="1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8:14" s="4" customFormat="1" ht="23.25" customHeight="1">
      <c r="H95" s="2"/>
      <c r="N95" s="1"/>
    </row>
    <row r="96" spans="8:14" s="4" customFormat="1" ht="23.25" customHeight="1">
      <c r="H96" s="2"/>
      <c r="N96" s="1"/>
    </row>
    <row r="97" spans="8:14" s="4" customFormat="1" ht="23.25" customHeight="1">
      <c r="H97" s="2"/>
      <c r="N97" s="1"/>
    </row>
    <row r="98" spans="8:14" s="4" customFormat="1" ht="23.25" customHeight="1">
      <c r="H98" s="2"/>
      <c r="N98" s="1"/>
    </row>
    <row r="99" ht="23.25" customHeight="1"/>
    <row r="100" ht="23.25" customHeight="1"/>
    <row r="101" ht="23.25" customHeight="1"/>
    <row r="102" ht="409.5" customHeight="1" hidden="1"/>
    <row r="103" ht="11.25" customHeight="1"/>
    <row r="104" ht="12.75" customHeight="1"/>
    <row r="105" spans="2:19" ht="12.75" customHeight="1">
      <c r="B105" s="11"/>
      <c r="C105" s="11"/>
      <c r="D105" s="11"/>
      <c r="E105" s="11"/>
      <c r="F105" s="11"/>
      <c r="G105" s="11"/>
      <c r="H105" s="12"/>
      <c r="I105" s="11"/>
      <c r="J105" s="11"/>
      <c r="K105" s="11"/>
      <c r="L105" s="11"/>
      <c r="M105" s="11"/>
      <c r="N105" s="13"/>
      <c r="O105" s="11"/>
      <c r="P105" s="11"/>
      <c r="Q105" s="11"/>
      <c r="R105" s="11"/>
      <c r="S105" s="11"/>
    </row>
    <row r="106" spans="2:19" ht="12.75" customHeight="1">
      <c r="B106" s="11"/>
      <c r="C106" s="12"/>
      <c r="D106" s="11"/>
      <c r="E106" s="11"/>
      <c r="F106" s="11"/>
      <c r="G106" s="11"/>
      <c r="H106" s="12"/>
      <c r="I106" s="11"/>
      <c r="J106" s="11"/>
      <c r="K106" s="11"/>
      <c r="L106" s="11"/>
      <c r="M106" s="11"/>
      <c r="N106" s="13"/>
      <c r="O106" s="11"/>
      <c r="P106" s="11"/>
      <c r="Q106" s="11"/>
      <c r="R106" s="11"/>
      <c r="S106" s="11"/>
    </row>
  </sheetData>
  <sheetProtection/>
  <mergeCells count="10">
    <mergeCell ref="H1:M1"/>
    <mergeCell ref="H4:M4"/>
    <mergeCell ref="J3:K3"/>
    <mergeCell ref="H2:M2"/>
    <mergeCell ref="D92:E92"/>
    <mergeCell ref="B94:S94"/>
    <mergeCell ref="B93:I9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5" r:id="rId1"/>
  <rowBreaks count="1" manualBreakCount="1">
    <brk id="4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2019-04-29T08:26:22Z</cp:lastPrinted>
  <dcterms:created xsi:type="dcterms:W3CDTF">2010-10-04T10:20:09Z</dcterms:created>
  <dcterms:modified xsi:type="dcterms:W3CDTF">2019-04-29T08:26:39Z</dcterms:modified>
  <cp:category/>
  <cp:version/>
  <cp:contentType/>
  <cp:contentStatus/>
</cp:coreProperties>
</file>