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книга_1'!$B$1:$U$132</definedName>
  </definedNames>
  <calcPr fullCalcOnLoad="1"/>
</workbook>
</file>

<file path=xl/sharedStrings.xml><?xml version="1.0" encoding="utf-8"?>
<sst xmlns="http://schemas.openxmlformats.org/spreadsheetml/2006/main" count="175" uniqueCount="56">
  <si>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</si>
  <si>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</si>
  <si>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</si>
  <si>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</si>
  <si>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</si>
  <si>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</si>
  <si>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</si>
  <si>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</si>
  <si>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</si>
  <si>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</si>
  <si>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</si>
  <si>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</si>
  <si>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</si>
  <si>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</si>
  <si>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</si>
  <si>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</si>
  <si>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</si>
  <si>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</si>
  <si>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</si>
  <si>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</si>
  <si>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</si>
  <si>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</si>
  <si>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</si>
  <si>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</si>
  <si>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</si>
  <si>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</si>
  <si>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</si>
  <si>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</si>
  <si>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</si>
  <si>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</si>
  <si>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</si>
  <si>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</si>
  <si>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</si>
  <si>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</si>
  <si>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</si>
  <si>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</si>
  <si>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</si>
  <si>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</si>
  <si>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</si>
  <si>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</si>
  <si>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</si>
  <si>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</si>
  <si>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</si>
  <si>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</si>
  <si>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</si>
  <si>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апрель</t>
  </si>
  <si>
    <t>май</t>
  </si>
  <si>
    <t xml:space="preserve">Договор № 00730018/00171100 от 10.05.2018   кредитор: ПАО "Сбербанк России" Дата погашения: 08.05.2020г.  Без обеспечения </t>
  </si>
  <si>
    <t>июнь</t>
  </si>
  <si>
    <t>июль</t>
  </si>
  <si>
    <t>август</t>
  </si>
  <si>
    <t>сентябрь</t>
  </si>
  <si>
    <t>октябрь</t>
  </si>
  <si>
    <t xml:space="preserve">Договор № 0171300003118000003-0146995-02 от 29.10.2018   кредитор: ПАО "Сбербанк России" Дата погашения: 28.10.2019г.  Без обеспечения </t>
  </si>
  <si>
    <t>ноябрь</t>
  </si>
  <si>
    <t>на 01.12.2018г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</si>
</sst>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5"/>
  <sheetViews>
    <sheetView tabSelected="1" view="pageBreakPreview" zoomScaleNormal="75" zoomScaleSheetLayoutView="100" zoomScalePageLayoutView="0" workbookViewId="0" topLeftCell="A1">
      <pane xSplit="2" ySplit="7" topLeftCell="C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3" sqref="B1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2" t="s">
        <v>0</v>
      </c>
      <c r="I1" s="92"/>
      <c r="J1" s="92"/>
      <c r="K1" s="92"/>
      <c r="L1" s="92"/>
      <c r="M1" s="9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4" t="s">
        <v>1</v>
      </c>
      <c r="I2" s="94"/>
      <c r="J2" s="94"/>
      <c r="K2" s="94"/>
      <c r="L2" s="94"/>
      <c r="M2" s="9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2" t="s">
        <v>55</v>
      </c>
      <c r="K3" s="9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9" t="s">
        <v>2</v>
      </c>
      <c r="C4" s="98" t="s">
        <v>3</v>
      </c>
      <c r="D4" s="98"/>
      <c r="E4" s="98"/>
      <c r="F4" s="98"/>
      <c r="G4" s="98"/>
      <c r="H4" s="93" t="s">
        <v>4</v>
      </c>
      <c r="I4" s="93"/>
      <c r="J4" s="93"/>
      <c r="K4" s="93"/>
      <c r="L4" s="93"/>
      <c r="M4" s="93"/>
      <c r="N4" s="20"/>
      <c r="O4" s="21" t="s">
        <v>5</v>
      </c>
      <c r="P4" s="21"/>
      <c r="Q4" s="21"/>
      <c r="R4" s="21"/>
      <c r="S4" s="21"/>
    </row>
    <row r="5" spans="2:19" ht="45" customHeight="1">
      <c r="B5" s="9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43166</v>
      </c>
      <c r="C13" s="41">
        <v>38000000</v>
      </c>
      <c r="D13" s="41"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v>357095.89</v>
      </c>
      <c r="K13" s="32">
        <v>357095.89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43199</v>
      </c>
      <c r="C14" s="41">
        <v>38000000</v>
      </c>
      <c r="D14" s="41">
        <v>0</v>
      </c>
      <c r="E14" s="41">
        <v>0</v>
      </c>
      <c r="F14" s="32">
        <v>38000000</v>
      </c>
      <c r="G14" s="32">
        <v>0</v>
      </c>
      <c r="H14" s="88">
        <v>0.115</v>
      </c>
      <c r="I14" s="32">
        <v>0</v>
      </c>
      <c r="J14" s="32">
        <v>371150.68</v>
      </c>
      <c r="K14" s="32">
        <v>371150.68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43228</v>
      </c>
      <c r="C15" s="41">
        <v>38000000</v>
      </c>
      <c r="D15" s="41">
        <v>0</v>
      </c>
      <c r="E15" s="41">
        <v>0</v>
      </c>
      <c r="F15" s="32">
        <v>38000000</v>
      </c>
      <c r="G15" s="32">
        <v>0</v>
      </c>
      <c r="H15" s="88">
        <v>0.115</v>
      </c>
      <c r="I15" s="32">
        <v>0</v>
      </c>
      <c r="J15" s="32">
        <v>359178.08</v>
      </c>
      <c r="K15" s="32">
        <v>359178.08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43236</v>
      </c>
      <c r="C16" s="41">
        <v>38000000</v>
      </c>
      <c r="D16" s="41">
        <v>0</v>
      </c>
      <c r="E16" s="41">
        <v>38000000</v>
      </c>
      <c r="F16" s="32">
        <v>0</v>
      </c>
      <c r="G16" s="32">
        <v>0</v>
      </c>
      <c r="H16" s="88">
        <v>0.115</v>
      </c>
      <c r="I16" s="32">
        <v>0</v>
      </c>
      <c r="J16" s="32">
        <v>191561.64</v>
      </c>
      <c r="K16" s="32">
        <v>191561.64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f>SUM(D9:D16)</f>
        <v>0</v>
      </c>
      <c r="E17" s="41">
        <v>0</v>
      </c>
      <c r="F17" s="32">
        <v>0</v>
      </c>
      <c r="G17" s="32">
        <v>0</v>
      </c>
      <c r="H17" s="88">
        <v>0.115</v>
      </c>
      <c r="I17" s="32">
        <v>0</v>
      </c>
      <c r="J17" s="32">
        <f>SUM(J10:J16)</f>
        <v>1682410.9500000002</v>
      </c>
      <c r="K17" s="32">
        <f>SUM(K10:K16)</f>
        <v>1682410.9500000002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15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43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7" t="s">
        <v>16</v>
      </c>
      <c r="C20" s="41">
        <v>30000000</v>
      </c>
      <c r="D20" s="41">
        <v>0</v>
      </c>
      <c r="E20" s="41">
        <v>0</v>
      </c>
      <c r="F20" s="32">
        <v>0</v>
      </c>
      <c r="G20" s="32">
        <v>0</v>
      </c>
      <c r="H20" s="8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 t="s">
        <v>35</v>
      </c>
      <c r="C21" s="41">
        <v>30000000</v>
      </c>
      <c r="D21" s="41">
        <v>0</v>
      </c>
      <c r="E21" s="41">
        <v>0</v>
      </c>
      <c r="F21" s="32">
        <v>30000000</v>
      </c>
      <c r="G21" s="32">
        <v>0</v>
      </c>
      <c r="H21" s="88">
        <v>0.099205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43140</v>
      </c>
      <c r="C22" s="41">
        <v>30000000</v>
      </c>
      <c r="D22" s="41">
        <v>0</v>
      </c>
      <c r="E22" s="41">
        <v>0</v>
      </c>
      <c r="F22" s="32">
        <v>30000000</v>
      </c>
      <c r="G22" s="32">
        <v>0</v>
      </c>
      <c r="H22" s="88">
        <v>0.099205</v>
      </c>
      <c r="I22" s="32">
        <v>0</v>
      </c>
      <c r="J22" s="32">
        <v>252768.9</v>
      </c>
      <c r="K22" s="32">
        <v>252768.9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43166</v>
      </c>
      <c r="C23" s="41">
        <v>30000000</v>
      </c>
      <c r="D23" s="41">
        <v>0</v>
      </c>
      <c r="E23" s="41">
        <v>0</v>
      </c>
      <c r="F23" s="32">
        <v>30000000</v>
      </c>
      <c r="G23" s="32">
        <v>0</v>
      </c>
      <c r="H23" s="88">
        <v>0.099205</v>
      </c>
      <c r="I23" s="32">
        <v>0</v>
      </c>
      <c r="J23" s="32">
        <v>228307.4</v>
      </c>
      <c r="K23" s="32">
        <v>228307.4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43199</v>
      </c>
      <c r="C24" s="41">
        <v>30000000</v>
      </c>
      <c r="D24" s="41">
        <v>0</v>
      </c>
      <c r="E24" s="41">
        <v>0</v>
      </c>
      <c r="F24" s="32">
        <v>30000000</v>
      </c>
      <c r="G24" s="32">
        <v>0</v>
      </c>
      <c r="H24" s="88">
        <v>0.099205</v>
      </c>
      <c r="I24" s="32">
        <v>0</v>
      </c>
      <c r="J24" s="32">
        <v>252768.9</v>
      </c>
      <c r="K24" s="32">
        <v>252768.9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43228</v>
      </c>
      <c r="C25" s="41">
        <v>30000000</v>
      </c>
      <c r="D25" s="41">
        <v>0</v>
      </c>
      <c r="E25" s="41">
        <v>0</v>
      </c>
      <c r="F25" s="32">
        <v>30000000</v>
      </c>
      <c r="G25" s="32">
        <v>0</v>
      </c>
      <c r="H25" s="88">
        <v>0.099205</v>
      </c>
      <c r="I25" s="32">
        <v>0</v>
      </c>
      <c r="J25" s="32">
        <v>244615.07</v>
      </c>
      <c r="K25" s="32">
        <v>244615.07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43259</v>
      </c>
      <c r="C26" s="41">
        <v>30000000</v>
      </c>
      <c r="D26" s="41">
        <v>0</v>
      </c>
      <c r="E26" s="41">
        <v>0</v>
      </c>
      <c r="F26" s="32">
        <v>30000000</v>
      </c>
      <c r="G26" s="32">
        <v>0</v>
      </c>
      <c r="H26" s="88">
        <v>0.099205</v>
      </c>
      <c r="I26" s="32">
        <v>0</v>
      </c>
      <c r="J26" s="32">
        <v>252768.9</v>
      </c>
      <c r="K26" s="32">
        <v>252768.9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6">
        <v>43290</v>
      </c>
      <c r="C27" s="41">
        <v>30000000</v>
      </c>
      <c r="D27" s="41">
        <v>0</v>
      </c>
      <c r="E27" s="41">
        <v>0</v>
      </c>
      <c r="F27" s="32">
        <v>30000000</v>
      </c>
      <c r="G27" s="32">
        <v>0</v>
      </c>
      <c r="H27" s="88">
        <v>0.099205</v>
      </c>
      <c r="I27" s="32">
        <v>0</v>
      </c>
      <c r="J27" s="32">
        <v>244615.07</v>
      </c>
      <c r="K27" s="32">
        <v>244615.07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6">
        <v>43320</v>
      </c>
      <c r="C28" s="41">
        <v>30000000</v>
      </c>
      <c r="D28" s="41">
        <v>0</v>
      </c>
      <c r="E28" s="41">
        <v>0</v>
      </c>
      <c r="F28" s="32">
        <v>30000000</v>
      </c>
      <c r="G28" s="32">
        <v>0</v>
      </c>
      <c r="H28" s="88">
        <v>0.099205</v>
      </c>
      <c r="I28" s="32">
        <v>0</v>
      </c>
      <c r="J28" s="32">
        <v>252768.9</v>
      </c>
      <c r="K28" s="32">
        <v>252768.9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6">
        <v>43350</v>
      </c>
      <c r="C29" s="41">
        <v>30000000</v>
      </c>
      <c r="D29" s="41">
        <v>0</v>
      </c>
      <c r="E29" s="41">
        <v>0</v>
      </c>
      <c r="F29" s="32">
        <v>30000000</v>
      </c>
      <c r="G29" s="32">
        <v>0</v>
      </c>
      <c r="H29" s="88">
        <v>0.099205</v>
      </c>
      <c r="I29" s="32">
        <v>0</v>
      </c>
      <c r="J29" s="32">
        <v>252768.9</v>
      </c>
      <c r="K29" s="32">
        <v>252768.9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6">
        <v>43381</v>
      </c>
      <c r="C30" s="41">
        <v>30000000</v>
      </c>
      <c r="D30" s="41">
        <v>0</v>
      </c>
      <c r="E30" s="41">
        <v>0</v>
      </c>
      <c r="F30" s="32">
        <v>30000000</v>
      </c>
      <c r="G30" s="32">
        <v>0</v>
      </c>
      <c r="H30" s="88">
        <v>0.099205</v>
      </c>
      <c r="I30" s="32">
        <v>0</v>
      </c>
      <c r="J30" s="32">
        <v>244615.07</v>
      </c>
      <c r="K30" s="32">
        <v>244615.07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6">
        <v>43411</v>
      </c>
      <c r="C31" s="41">
        <v>30000000</v>
      </c>
      <c r="D31" s="41">
        <v>0</v>
      </c>
      <c r="E31" s="41">
        <v>0</v>
      </c>
      <c r="F31" s="32">
        <v>30000000</v>
      </c>
      <c r="G31" s="32">
        <v>0</v>
      </c>
      <c r="H31" s="88">
        <v>0.099205</v>
      </c>
      <c r="I31" s="32">
        <v>0</v>
      </c>
      <c r="J31" s="32">
        <v>252768.9</v>
      </c>
      <c r="K31" s="32">
        <v>252768.9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 t="s">
        <v>36</v>
      </c>
      <c r="C32" s="41"/>
      <c r="D32" s="41">
        <v>0</v>
      </c>
      <c r="E32" s="41">
        <v>0</v>
      </c>
      <c r="F32" s="32">
        <v>30000000</v>
      </c>
      <c r="G32" s="32">
        <v>0</v>
      </c>
      <c r="H32" s="88">
        <v>0.099205</v>
      </c>
      <c r="I32" s="32">
        <v>0</v>
      </c>
      <c r="J32" s="32">
        <f>SUM(J21:J31)</f>
        <v>2478766.01</v>
      </c>
      <c r="K32" s="32">
        <f>SUM(K20:K31)</f>
        <v>2478766.01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7" t="s">
        <v>47</v>
      </c>
      <c r="C33" s="41"/>
      <c r="D33" s="41"/>
      <c r="E33" s="41"/>
      <c r="F33" s="32"/>
      <c r="G33" s="32"/>
      <c r="H33" s="8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"/>
    </row>
    <row r="34" spans="2:20" s="4" customFormat="1" ht="23.25" customHeight="1">
      <c r="B34" s="87" t="s">
        <v>16</v>
      </c>
      <c r="C34" s="41"/>
      <c r="D34" s="41"/>
      <c r="E34" s="41"/>
      <c r="F34" s="32"/>
      <c r="G34" s="32"/>
      <c r="H34" s="8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"/>
    </row>
    <row r="35" spans="2:20" s="4" customFormat="1" ht="23.25" customHeight="1">
      <c r="B35" s="86">
        <v>43230</v>
      </c>
      <c r="C35" s="41">
        <v>0</v>
      </c>
      <c r="D35" s="41">
        <v>38000000</v>
      </c>
      <c r="E35" s="41">
        <v>0</v>
      </c>
      <c r="F35" s="32">
        <v>38000000</v>
      </c>
      <c r="G35" s="32">
        <v>0</v>
      </c>
      <c r="H35" s="88">
        <v>0.0825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6">
        <v>43237</v>
      </c>
      <c r="C36" s="41">
        <v>38000000</v>
      </c>
      <c r="D36" s="41">
        <v>1000000</v>
      </c>
      <c r="E36" s="41">
        <v>0</v>
      </c>
      <c r="F36" s="32">
        <v>39000000</v>
      </c>
      <c r="G36" s="32">
        <v>0</v>
      </c>
      <c r="H36" s="88">
        <v>0.0825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6">
        <v>43245</v>
      </c>
      <c r="C37" s="41">
        <v>39000000</v>
      </c>
      <c r="D37" s="41">
        <v>2000000</v>
      </c>
      <c r="E37" s="41">
        <v>0</v>
      </c>
      <c r="F37" s="32">
        <v>41000000</v>
      </c>
      <c r="G37" s="32">
        <v>0</v>
      </c>
      <c r="H37" s="88">
        <v>0.0825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6">
        <v>43257</v>
      </c>
      <c r="C38" s="41">
        <v>41000000</v>
      </c>
      <c r="D38" s="41">
        <v>2000000</v>
      </c>
      <c r="E38" s="41">
        <v>0</v>
      </c>
      <c r="F38" s="32">
        <v>43000000</v>
      </c>
      <c r="G38" s="32">
        <v>0</v>
      </c>
      <c r="H38" s="88">
        <v>0.0825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6">
        <v>43259</v>
      </c>
      <c r="C39" s="41">
        <v>43000000</v>
      </c>
      <c r="D39" s="41">
        <v>0</v>
      </c>
      <c r="E39" s="41">
        <v>0</v>
      </c>
      <c r="F39" s="32">
        <v>43000000</v>
      </c>
      <c r="G39" s="32">
        <v>0</v>
      </c>
      <c r="H39" s="88">
        <v>0.0825</v>
      </c>
      <c r="I39" s="32">
        <v>0</v>
      </c>
      <c r="J39" s="32">
        <v>143301.37</v>
      </c>
      <c r="K39" s="32">
        <v>143301.37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6">
        <v>43290</v>
      </c>
      <c r="C40" s="41">
        <v>43000000</v>
      </c>
      <c r="D40" s="41">
        <v>0</v>
      </c>
      <c r="E40" s="41">
        <v>0</v>
      </c>
      <c r="F40" s="32">
        <v>43000000</v>
      </c>
      <c r="G40" s="32">
        <v>0</v>
      </c>
      <c r="H40" s="88">
        <v>0.0825</v>
      </c>
      <c r="I40" s="32">
        <v>0</v>
      </c>
      <c r="J40" s="32">
        <v>288863.01</v>
      </c>
      <c r="K40" s="32">
        <v>288863.01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6">
        <v>43320</v>
      </c>
      <c r="C41" s="41">
        <v>43000000</v>
      </c>
      <c r="D41" s="41">
        <v>0</v>
      </c>
      <c r="E41" s="41">
        <v>0</v>
      </c>
      <c r="F41" s="32">
        <v>43000000</v>
      </c>
      <c r="G41" s="32">
        <v>0</v>
      </c>
      <c r="H41" s="88">
        <v>0.0825</v>
      </c>
      <c r="I41" s="32">
        <v>0</v>
      </c>
      <c r="J41" s="32">
        <v>301294.52</v>
      </c>
      <c r="K41" s="32">
        <v>301294.52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86">
        <v>43350</v>
      </c>
      <c r="C42" s="41">
        <v>43000000</v>
      </c>
      <c r="D42" s="41">
        <v>0</v>
      </c>
      <c r="E42" s="41">
        <v>0</v>
      </c>
      <c r="F42" s="32">
        <v>43000000</v>
      </c>
      <c r="G42" s="32">
        <v>0</v>
      </c>
      <c r="H42" s="88">
        <v>0.0825</v>
      </c>
      <c r="I42" s="32">
        <v>0</v>
      </c>
      <c r="J42" s="32">
        <v>301294.52</v>
      </c>
      <c r="K42" s="32">
        <v>301294.52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6">
        <v>43381</v>
      </c>
      <c r="C43" s="41">
        <v>43000000</v>
      </c>
      <c r="D43" s="41">
        <v>0</v>
      </c>
      <c r="E43" s="41">
        <v>0</v>
      </c>
      <c r="F43" s="32">
        <v>43000000</v>
      </c>
      <c r="G43" s="32">
        <v>0</v>
      </c>
      <c r="H43" s="88">
        <v>0.0825</v>
      </c>
      <c r="I43" s="32">
        <v>0</v>
      </c>
      <c r="J43" s="32">
        <v>291575.34</v>
      </c>
      <c r="K43" s="32">
        <v>291575.34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86">
        <v>43411</v>
      </c>
      <c r="C44" s="41">
        <v>43000000</v>
      </c>
      <c r="D44" s="41">
        <v>0</v>
      </c>
      <c r="E44" s="41">
        <v>0</v>
      </c>
      <c r="F44" s="32">
        <v>43000000</v>
      </c>
      <c r="G44" s="32">
        <v>0</v>
      </c>
      <c r="H44" s="88">
        <v>0.0825</v>
      </c>
      <c r="I44" s="32">
        <v>0</v>
      </c>
      <c r="J44" s="32">
        <v>301294.52</v>
      </c>
      <c r="K44" s="32">
        <v>301294.52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5"/>
    </row>
    <row r="45" spans="2:20" s="4" customFormat="1" ht="23.25" customHeight="1">
      <c r="B45" s="87" t="s">
        <v>36</v>
      </c>
      <c r="C45" s="41">
        <v>43000000</v>
      </c>
      <c r="D45" s="41">
        <v>43000000</v>
      </c>
      <c r="E45" s="41">
        <v>0</v>
      </c>
      <c r="F45" s="32">
        <v>43000000</v>
      </c>
      <c r="G45" s="32">
        <v>0</v>
      </c>
      <c r="H45" s="88">
        <v>0.0825</v>
      </c>
      <c r="I45" s="32">
        <v>0</v>
      </c>
      <c r="J45" s="32">
        <f>SUM(J35:J44)</f>
        <v>1627623.28</v>
      </c>
      <c r="K45" s="32">
        <f>SUM(K35:K44)</f>
        <v>1627623.28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/>
    </row>
    <row r="46" spans="2:20" s="4" customFormat="1" ht="23.25" customHeight="1">
      <c r="B46" s="87" t="s">
        <v>53</v>
      </c>
      <c r="C46" s="41"/>
      <c r="D46" s="41"/>
      <c r="E46" s="41"/>
      <c r="F46" s="32"/>
      <c r="G46" s="32"/>
      <c r="H46" s="88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5"/>
    </row>
    <row r="47" spans="2:20" s="4" customFormat="1" ht="23.25" customHeight="1">
      <c r="B47" s="87" t="s">
        <v>16</v>
      </c>
      <c r="C47" s="41"/>
      <c r="D47" s="41"/>
      <c r="E47" s="41"/>
      <c r="F47" s="32"/>
      <c r="G47" s="32"/>
      <c r="H47" s="88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5"/>
    </row>
    <row r="48" spans="2:20" s="4" customFormat="1" ht="23.25" customHeight="1">
      <c r="B48" s="86">
        <v>43405</v>
      </c>
      <c r="C48" s="41">
        <v>0</v>
      </c>
      <c r="D48" s="41">
        <v>4000000</v>
      </c>
      <c r="E48" s="41">
        <v>0</v>
      </c>
      <c r="F48" s="32">
        <v>4000000</v>
      </c>
      <c r="G48" s="32">
        <v>0</v>
      </c>
      <c r="H48" s="88">
        <v>0.107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/>
    </row>
    <row r="49" spans="2:20" s="4" customFormat="1" ht="23.25" customHeight="1">
      <c r="B49" s="86">
        <v>43432</v>
      </c>
      <c r="C49" s="41">
        <v>4000000</v>
      </c>
      <c r="D49" s="41">
        <v>3000000</v>
      </c>
      <c r="E49" s="41">
        <v>0</v>
      </c>
      <c r="F49" s="32">
        <v>7000000</v>
      </c>
      <c r="G49" s="32">
        <v>0</v>
      </c>
      <c r="H49" s="88">
        <v>0.107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/>
    </row>
    <row r="50" spans="2:20" s="4" customFormat="1" ht="23.25" customHeight="1">
      <c r="B50" s="87" t="s">
        <v>36</v>
      </c>
      <c r="C50" s="41"/>
      <c r="D50" s="41">
        <f>SUM(D48:D49)</f>
        <v>7000000</v>
      </c>
      <c r="E50" s="41">
        <v>0</v>
      </c>
      <c r="F50" s="32">
        <v>7000000</v>
      </c>
      <c r="G50" s="32">
        <v>0</v>
      </c>
      <c r="H50" s="88">
        <v>0.107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/>
    </row>
    <row r="51" spans="2:19" ht="27.75" customHeight="1">
      <c r="B51" s="38" t="s">
        <v>20</v>
      </c>
      <c r="C51" s="39"/>
      <c r="D51" s="90"/>
      <c r="E51" s="39"/>
      <c r="F51" s="39"/>
      <c r="G51" s="39"/>
      <c r="H51" s="83"/>
      <c r="I51" s="39"/>
      <c r="J51" s="89"/>
      <c r="K51" s="89"/>
      <c r="L51" s="39"/>
      <c r="M51" s="39"/>
      <c r="N51" s="40"/>
      <c r="O51" s="39"/>
      <c r="P51" s="39"/>
      <c r="Q51" s="39"/>
      <c r="R51" s="39"/>
      <c r="S51" s="39"/>
    </row>
    <row r="52" spans="2:19" s="3" customFormat="1" ht="23.25" customHeight="1">
      <c r="B52" s="31" t="s">
        <v>16</v>
      </c>
      <c r="C52" s="41">
        <f>C10+C21</f>
        <v>68000000</v>
      </c>
      <c r="D52" s="32"/>
      <c r="E52" s="32"/>
      <c r="F52" s="32"/>
      <c r="G52" s="32">
        <v>0</v>
      </c>
      <c r="H52" s="42"/>
      <c r="I52" s="32">
        <v>0</v>
      </c>
      <c r="J52" s="32"/>
      <c r="K52" s="32"/>
      <c r="L52" s="33"/>
      <c r="M52" s="33"/>
      <c r="N52" s="43"/>
      <c r="O52" s="33">
        <v>0</v>
      </c>
      <c r="P52" s="33" t="s">
        <v>17</v>
      </c>
      <c r="Q52" s="33" t="s">
        <v>17</v>
      </c>
      <c r="R52" s="33" t="s">
        <v>17</v>
      </c>
      <c r="S52" s="33"/>
    </row>
    <row r="53" spans="2:31" s="81" customFormat="1" ht="23.25" customHeight="1">
      <c r="B53" s="36" t="s">
        <v>35</v>
      </c>
      <c r="C53" s="41">
        <f>C52</f>
        <v>68000000</v>
      </c>
      <c r="D53" s="34">
        <v>0</v>
      </c>
      <c r="E53" s="34">
        <v>0</v>
      </c>
      <c r="F53" s="32">
        <f>C53+D53-E53</f>
        <v>68000000</v>
      </c>
      <c r="G53" s="34">
        <v>0</v>
      </c>
      <c r="H53" s="77"/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V53" s="91"/>
      <c r="W53" s="91"/>
      <c r="X53" s="91"/>
      <c r="Y53" s="91"/>
      <c r="Z53" s="91"/>
      <c r="AA53" s="91"/>
      <c r="AB53" s="91"/>
      <c r="AC53" s="91"/>
      <c r="AD53" s="91"/>
      <c r="AE53" s="91"/>
    </row>
    <row r="54" spans="2:31" s="81" customFormat="1" ht="23.25" customHeight="1">
      <c r="B54" s="36" t="s">
        <v>37</v>
      </c>
      <c r="C54" s="41">
        <v>68000000</v>
      </c>
      <c r="D54" s="34">
        <v>0</v>
      </c>
      <c r="E54" s="34">
        <v>0</v>
      </c>
      <c r="F54" s="32">
        <v>68000000</v>
      </c>
      <c r="G54" s="34">
        <v>0</v>
      </c>
      <c r="H54" s="77"/>
      <c r="I54" s="34">
        <v>0</v>
      </c>
      <c r="J54" s="34">
        <v>656193.56</v>
      </c>
      <c r="K54" s="34">
        <v>656193.56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V54" s="91"/>
      <c r="W54" s="91"/>
      <c r="X54" s="91"/>
      <c r="Y54" s="91"/>
      <c r="Z54" s="91"/>
      <c r="AA54" s="91"/>
      <c r="AB54" s="91"/>
      <c r="AC54" s="91"/>
      <c r="AD54" s="91"/>
      <c r="AE54" s="91"/>
    </row>
    <row r="55" spans="2:31" s="81" customFormat="1" ht="23.25" customHeight="1">
      <c r="B55" s="36" t="s">
        <v>38</v>
      </c>
      <c r="C55" s="41">
        <v>68000000</v>
      </c>
      <c r="D55" s="34">
        <v>0</v>
      </c>
      <c r="E55" s="34">
        <v>0</v>
      </c>
      <c r="F55" s="32">
        <v>68000000</v>
      </c>
      <c r="G55" s="34">
        <v>0</v>
      </c>
      <c r="H55" s="77"/>
      <c r="I55" s="34">
        <v>0</v>
      </c>
      <c r="J55" s="34">
        <v>585403.29</v>
      </c>
      <c r="K55" s="34">
        <v>585403.29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V55" s="91"/>
      <c r="W55" s="91"/>
      <c r="X55" s="91"/>
      <c r="Y55" s="91"/>
      <c r="Z55" s="91"/>
      <c r="AA55" s="91"/>
      <c r="AB55" s="91"/>
      <c r="AC55" s="91"/>
      <c r="AD55" s="91"/>
      <c r="AE55" s="91"/>
    </row>
    <row r="56" spans="2:31" s="81" customFormat="1" ht="23.25" customHeight="1">
      <c r="B56" s="36" t="s">
        <v>45</v>
      </c>
      <c r="C56" s="41">
        <v>68000000</v>
      </c>
      <c r="D56" s="34">
        <v>0</v>
      </c>
      <c r="E56" s="34">
        <v>0</v>
      </c>
      <c r="F56" s="32">
        <v>68000000</v>
      </c>
      <c r="G56" s="34">
        <v>0</v>
      </c>
      <c r="H56" s="77"/>
      <c r="I56" s="34">
        <v>0</v>
      </c>
      <c r="J56" s="34">
        <v>623919.58</v>
      </c>
      <c r="K56" s="34">
        <v>623919.58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V56" s="91"/>
      <c r="W56" s="91"/>
      <c r="X56" s="91"/>
      <c r="Y56" s="91"/>
      <c r="Z56" s="91"/>
      <c r="AA56" s="91"/>
      <c r="AB56" s="91"/>
      <c r="AC56" s="91"/>
      <c r="AD56" s="91"/>
      <c r="AE56" s="91"/>
    </row>
    <row r="57" spans="2:31" s="81" customFormat="1" ht="23.25" customHeight="1">
      <c r="B57" s="36" t="s">
        <v>46</v>
      </c>
      <c r="C57" s="41">
        <v>68000000</v>
      </c>
      <c r="D57" s="34">
        <v>41000000</v>
      </c>
      <c r="E57" s="34">
        <v>38000000</v>
      </c>
      <c r="F57" s="32">
        <v>71000000</v>
      </c>
      <c r="G57" s="34">
        <v>0</v>
      </c>
      <c r="H57" s="77"/>
      <c r="I57" s="34">
        <v>0</v>
      </c>
      <c r="J57" s="34">
        <v>795354.79</v>
      </c>
      <c r="K57" s="34">
        <v>795354.79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V57" s="91"/>
      <c r="W57" s="91"/>
      <c r="X57" s="91"/>
      <c r="Y57" s="91"/>
      <c r="Z57" s="91"/>
      <c r="AA57" s="91"/>
      <c r="AB57" s="91"/>
      <c r="AC57" s="91"/>
      <c r="AD57" s="91"/>
      <c r="AE57" s="91"/>
    </row>
    <row r="58" spans="2:31" s="81" customFormat="1" ht="23.25" customHeight="1">
      <c r="B58" s="36" t="s">
        <v>48</v>
      </c>
      <c r="C58" s="41">
        <v>71000000</v>
      </c>
      <c r="D58" s="34">
        <v>2000000</v>
      </c>
      <c r="E58" s="34">
        <v>0</v>
      </c>
      <c r="F58" s="32">
        <v>73000000</v>
      </c>
      <c r="G58" s="34">
        <v>0</v>
      </c>
      <c r="H58" s="77"/>
      <c r="I58" s="34">
        <v>0</v>
      </c>
      <c r="J58" s="34">
        <v>396070.27</v>
      </c>
      <c r="K58" s="34">
        <v>396070.27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V58" s="91"/>
      <c r="W58" s="91"/>
      <c r="X58" s="91"/>
      <c r="Y58" s="91"/>
      <c r="Z58" s="91"/>
      <c r="AA58" s="91"/>
      <c r="AB58" s="91"/>
      <c r="AC58" s="91"/>
      <c r="AD58" s="91"/>
      <c r="AE58" s="91"/>
    </row>
    <row r="59" spans="2:31" s="81" customFormat="1" ht="23.25" customHeight="1">
      <c r="B59" s="36" t="s">
        <v>49</v>
      </c>
      <c r="C59" s="41">
        <v>73000000</v>
      </c>
      <c r="D59" s="34">
        <v>0</v>
      </c>
      <c r="E59" s="34">
        <v>0</v>
      </c>
      <c r="F59" s="32">
        <v>73000000</v>
      </c>
      <c r="G59" s="34">
        <v>0</v>
      </c>
      <c r="H59" s="77"/>
      <c r="I59" s="34">
        <v>0</v>
      </c>
      <c r="J59" s="34">
        <v>533478.08</v>
      </c>
      <c r="K59" s="34">
        <v>533478.08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V59" s="91"/>
      <c r="W59" s="91"/>
      <c r="X59" s="91"/>
      <c r="Y59" s="91"/>
      <c r="Z59" s="91"/>
      <c r="AA59" s="91"/>
      <c r="AB59" s="91"/>
      <c r="AC59" s="91"/>
      <c r="AD59" s="91"/>
      <c r="AE59" s="91"/>
    </row>
    <row r="60" spans="2:31" s="81" customFormat="1" ht="23.25" customHeight="1">
      <c r="B60" s="36" t="s">
        <v>50</v>
      </c>
      <c r="C60" s="41">
        <v>73000000</v>
      </c>
      <c r="D60" s="34">
        <v>0</v>
      </c>
      <c r="E60" s="34">
        <v>0</v>
      </c>
      <c r="F60" s="32">
        <v>73000000</v>
      </c>
      <c r="G60" s="34">
        <v>0</v>
      </c>
      <c r="H60" s="77"/>
      <c r="I60" s="34">
        <v>0</v>
      </c>
      <c r="J60" s="34">
        <v>554063.42</v>
      </c>
      <c r="K60" s="34">
        <v>554063.42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2:31" s="81" customFormat="1" ht="23.25" customHeight="1">
      <c r="B61" s="36" t="s">
        <v>51</v>
      </c>
      <c r="C61" s="41">
        <v>73000000</v>
      </c>
      <c r="D61" s="34">
        <v>0</v>
      </c>
      <c r="E61" s="34">
        <v>0</v>
      </c>
      <c r="F61" s="32">
        <v>73000000</v>
      </c>
      <c r="G61" s="34">
        <v>0</v>
      </c>
      <c r="H61" s="77"/>
      <c r="I61" s="34">
        <v>0</v>
      </c>
      <c r="J61" s="34">
        <v>554063.42</v>
      </c>
      <c r="K61" s="34">
        <v>554063.42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31" s="81" customFormat="1" ht="23.25" customHeight="1">
      <c r="B62" s="36" t="s">
        <v>52</v>
      </c>
      <c r="C62" s="41">
        <v>73000000</v>
      </c>
      <c r="D62" s="34">
        <v>0</v>
      </c>
      <c r="E62" s="34">
        <v>0</v>
      </c>
      <c r="F62" s="32">
        <v>73000000</v>
      </c>
      <c r="G62" s="34">
        <v>0</v>
      </c>
      <c r="H62" s="77"/>
      <c r="I62" s="34">
        <v>0</v>
      </c>
      <c r="J62" s="34">
        <v>536190.41</v>
      </c>
      <c r="K62" s="34">
        <v>536190.41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2:31" s="81" customFormat="1" ht="23.25" customHeight="1">
      <c r="B63" s="36" t="s">
        <v>54</v>
      </c>
      <c r="C63" s="41">
        <v>73000000</v>
      </c>
      <c r="D63" s="34">
        <v>7000000</v>
      </c>
      <c r="E63" s="34">
        <v>0</v>
      </c>
      <c r="F63" s="32">
        <v>80000000</v>
      </c>
      <c r="G63" s="34">
        <v>0</v>
      </c>
      <c r="H63" s="77"/>
      <c r="I63" s="34">
        <v>0</v>
      </c>
      <c r="J63" s="34">
        <v>554063.42</v>
      </c>
      <c r="K63" s="34">
        <v>554063.42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2:19" s="4" customFormat="1" ht="23.25" customHeight="1">
      <c r="B64" s="44" t="s">
        <v>21</v>
      </c>
      <c r="C64" s="32" t="s">
        <v>18</v>
      </c>
      <c r="D64" s="32">
        <v>50000000</v>
      </c>
      <c r="E64" s="32">
        <v>38000000</v>
      </c>
      <c r="F64" s="32">
        <v>80000000</v>
      </c>
      <c r="G64" s="32">
        <f>G53</f>
        <v>0</v>
      </c>
      <c r="H64" s="32"/>
      <c r="I64" s="32">
        <f>I53</f>
        <v>0</v>
      </c>
      <c r="J64" s="32">
        <f>J17+J32+J45</f>
        <v>5788800.24</v>
      </c>
      <c r="K64" s="32">
        <f>K17+K32+K45</f>
        <v>5788800.24</v>
      </c>
      <c r="L64" s="32">
        <f aca="true" t="shared" si="0" ref="L64:R64">L53</f>
        <v>0</v>
      </c>
      <c r="M64" s="32">
        <f t="shared" si="0"/>
        <v>0</v>
      </c>
      <c r="N64" s="32">
        <f t="shared" si="0"/>
        <v>0</v>
      </c>
      <c r="O64" s="32">
        <f t="shared" si="0"/>
        <v>0</v>
      </c>
      <c r="P64" s="32">
        <f t="shared" si="0"/>
        <v>0</v>
      </c>
      <c r="Q64" s="32">
        <f t="shared" si="0"/>
        <v>0</v>
      </c>
      <c r="R64" s="32">
        <f t="shared" si="0"/>
        <v>0</v>
      </c>
      <c r="S64" s="32">
        <v>0</v>
      </c>
    </row>
    <row r="65" spans="2:19" s="4" customFormat="1" ht="36" customHeight="1">
      <c r="B65" s="45" t="s">
        <v>23</v>
      </c>
      <c r="C65" s="34" t="s">
        <v>22</v>
      </c>
      <c r="D65" s="34">
        <v>0</v>
      </c>
      <c r="E65" s="34">
        <v>0</v>
      </c>
      <c r="F65" s="34">
        <v>0</v>
      </c>
      <c r="G65" s="34">
        <v>0</v>
      </c>
      <c r="H65" s="35"/>
      <c r="I65" s="32" t="s">
        <v>22</v>
      </c>
      <c r="J65" s="34">
        <v>0</v>
      </c>
      <c r="K65" s="34">
        <f>+L632</f>
        <v>0</v>
      </c>
      <c r="L65" s="34">
        <v>0</v>
      </c>
      <c r="M65" s="34">
        <v>0</v>
      </c>
      <c r="N65" s="34">
        <v>0</v>
      </c>
      <c r="O65" s="32" t="s">
        <v>22</v>
      </c>
      <c r="P65" s="34">
        <v>0</v>
      </c>
      <c r="Q65" s="34">
        <v>0</v>
      </c>
      <c r="R65" s="34">
        <v>0</v>
      </c>
      <c r="S65" s="34">
        <v>0</v>
      </c>
    </row>
    <row r="66" spans="2:19" ht="23.25" customHeight="1">
      <c r="B66" s="28" t="s">
        <v>24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3.25" customHeight="1">
      <c r="B67" s="28" t="s">
        <v>25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3" customFormat="1" ht="23.25" customHeight="1">
      <c r="B68" s="31" t="s">
        <v>16</v>
      </c>
      <c r="C68" s="47">
        <v>0</v>
      </c>
      <c r="D68" s="47" t="s">
        <v>17</v>
      </c>
      <c r="E68" s="47"/>
      <c r="F68" s="47"/>
      <c r="G68" s="47"/>
      <c r="H68" s="42"/>
      <c r="I68" s="47">
        <v>0</v>
      </c>
      <c r="J68" s="47" t="s">
        <v>17</v>
      </c>
      <c r="K68" s="47" t="s">
        <v>17</v>
      </c>
      <c r="L68" s="48"/>
      <c r="M68" s="48"/>
      <c r="N68" s="43"/>
      <c r="O68" s="48">
        <v>0</v>
      </c>
      <c r="P68" s="48" t="s">
        <v>17</v>
      </c>
      <c r="Q68" s="48" t="s">
        <v>17</v>
      </c>
      <c r="R68" s="48" t="s">
        <v>17</v>
      </c>
      <c r="S68" s="48"/>
    </row>
    <row r="69" spans="2:19" s="3" customFormat="1" ht="23.25" customHeight="1">
      <c r="B69" s="80" t="s">
        <v>35</v>
      </c>
      <c r="C69" s="32">
        <v>0</v>
      </c>
      <c r="D69" s="75">
        <v>0</v>
      </c>
      <c r="E69" s="75">
        <v>0</v>
      </c>
      <c r="F69" s="32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3" customFormat="1" ht="23.25" customHeight="1">
      <c r="B70" s="80" t="s">
        <v>37</v>
      </c>
      <c r="C70" s="32">
        <v>0</v>
      </c>
      <c r="D70" s="75">
        <v>0</v>
      </c>
      <c r="E70" s="75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s="3" customFormat="1" ht="23.25" customHeight="1">
      <c r="B71" s="80" t="s">
        <v>38</v>
      </c>
      <c r="C71" s="32">
        <v>0</v>
      </c>
      <c r="D71" s="75">
        <v>0</v>
      </c>
      <c r="E71" s="75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5" customFormat="1" ht="23.25" customHeight="1">
      <c r="B72" s="45" t="s">
        <v>19</v>
      </c>
      <c r="C72" s="47" t="s">
        <v>18</v>
      </c>
      <c r="D72" s="47">
        <v>0</v>
      </c>
      <c r="E72" s="47">
        <v>0</v>
      </c>
      <c r="F72" s="47">
        <v>0</v>
      </c>
      <c r="G72" s="47">
        <v>0</v>
      </c>
      <c r="H72" s="37"/>
      <c r="I72" s="47" t="s">
        <v>18</v>
      </c>
      <c r="J72" s="47">
        <v>0</v>
      </c>
      <c r="K72" s="47">
        <v>0</v>
      </c>
      <c r="L72" s="47">
        <v>0</v>
      </c>
      <c r="M72" s="47">
        <v>0</v>
      </c>
      <c r="N72" s="43">
        <v>0</v>
      </c>
      <c r="O72" s="47" t="s">
        <v>18</v>
      </c>
      <c r="P72" s="47">
        <v>0</v>
      </c>
      <c r="Q72" s="47">
        <v>0</v>
      </c>
      <c r="R72" s="47">
        <v>0</v>
      </c>
      <c r="S72" s="47">
        <v>0</v>
      </c>
    </row>
    <row r="73" spans="2:19" ht="23.25" customHeight="1" thickBot="1">
      <c r="B73" s="28" t="s">
        <v>26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3" customFormat="1" ht="23.25" customHeight="1" thickBot="1">
      <c r="B74" s="31" t="s">
        <v>16</v>
      </c>
      <c r="C74" s="41">
        <v>0</v>
      </c>
      <c r="D74" s="32">
        <v>0</v>
      </c>
      <c r="E74" s="32">
        <v>0</v>
      </c>
      <c r="F74" s="32">
        <v>0</v>
      </c>
      <c r="G74" s="32">
        <v>0</v>
      </c>
      <c r="H74" s="42"/>
      <c r="I74" s="32">
        <v>0</v>
      </c>
      <c r="J74" s="32">
        <v>0</v>
      </c>
      <c r="K74" s="32">
        <v>0</v>
      </c>
      <c r="L74" s="33">
        <v>0</v>
      </c>
      <c r="M74" s="33">
        <v>0</v>
      </c>
      <c r="N74" s="43"/>
      <c r="O74" s="33">
        <v>0</v>
      </c>
      <c r="P74" s="33">
        <v>0</v>
      </c>
      <c r="Q74" s="33">
        <v>0</v>
      </c>
      <c r="R74" s="33">
        <v>0</v>
      </c>
      <c r="S74" s="49">
        <v>0</v>
      </c>
    </row>
    <row r="75" spans="2:19" s="4" customFormat="1" ht="22.5" customHeight="1">
      <c r="B75" s="44" t="s">
        <v>21</v>
      </c>
      <c r="C75" s="32" t="s">
        <v>18</v>
      </c>
      <c r="D75" s="32">
        <v>0</v>
      </c>
      <c r="E75" s="32">
        <v>0</v>
      </c>
      <c r="F75" s="32">
        <v>0</v>
      </c>
      <c r="G75" s="32">
        <v>0</v>
      </c>
      <c r="H75" s="37"/>
      <c r="I75" s="32" t="s">
        <v>18</v>
      </c>
      <c r="J75" s="32">
        <v>0</v>
      </c>
      <c r="K75" s="32">
        <v>0</v>
      </c>
      <c r="L75" s="32">
        <v>0</v>
      </c>
      <c r="M75" s="33">
        <v>0</v>
      </c>
      <c r="N75" s="43"/>
      <c r="O75" s="32" t="s">
        <v>18</v>
      </c>
      <c r="P75" s="33">
        <v>0</v>
      </c>
      <c r="Q75" s="33">
        <v>0</v>
      </c>
      <c r="R75" s="33">
        <v>0</v>
      </c>
      <c r="S75" s="49">
        <v>0</v>
      </c>
    </row>
    <row r="76" spans="2:19" s="4" customFormat="1" ht="35.25" customHeight="1">
      <c r="B76" s="45" t="s">
        <v>23</v>
      </c>
      <c r="C76" s="34" t="s">
        <v>18</v>
      </c>
      <c r="D76" s="34">
        <v>0</v>
      </c>
      <c r="E76" s="34">
        <v>0</v>
      </c>
      <c r="F76" s="34">
        <v>0</v>
      </c>
      <c r="G76" s="34">
        <v>0</v>
      </c>
      <c r="H76" s="35"/>
      <c r="I76" s="34" t="s">
        <v>18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50">
        <v>0</v>
      </c>
    </row>
    <row r="77" spans="2:19" ht="20.25" customHeight="1">
      <c r="B77" s="28" t="s">
        <v>27</v>
      </c>
      <c r="C77" s="46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0.25" customHeight="1">
      <c r="B78" s="28" t="s">
        <v>28</v>
      </c>
      <c r="C78" s="46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0.25" customHeight="1">
      <c r="B79" s="31" t="s">
        <v>16</v>
      </c>
      <c r="C79" s="47">
        <v>0</v>
      </c>
      <c r="D79" s="47" t="s">
        <v>17</v>
      </c>
      <c r="E79" s="47"/>
      <c r="F79" s="47"/>
      <c r="G79" s="47"/>
      <c r="H79" s="42"/>
      <c r="I79" s="47">
        <v>0</v>
      </c>
      <c r="J79" s="47">
        <v>0</v>
      </c>
      <c r="K79" s="47">
        <v>0</v>
      </c>
      <c r="L79" s="48">
        <v>0</v>
      </c>
      <c r="M79" s="48">
        <v>0</v>
      </c>
      <c r="N79" s="43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</row>
    <row r="80" spans="2:19" ht="20.25" customHeight="1">
      <c r="B80" s="80" t="s">
        <v>35</v>
      </c>
      <c r="C80" s="32">
        <v>0</v>
      </c>
      <c r="D80" s="34">
        <v>0</v>
      </c>
      <c r="E80" s="34">
        <v>0</v>
      </c>
      <c r="F80" s="32">
        <f>C79+D80-E80</f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0.25" customHeight="1">
      <c r="B81" s="80" t="s">
        <v>37</v>
      </c>
      <c r="C81" s="32">
        <v>0</v>
      </c>
      <c r="D81" s="34">
        <v>0</v>
      </c>
      <c r="E81" s="34">
        <v>0</v>
      </c>
      <c r="F81" s="32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0.25" customHeight="1">
      <c r="B82" s="45" t="s">
        <v>19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37"/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3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</row>
    <row r="83" spans="2:19" ht="23.25" customHeight="1">
      <c r="B83" s="28" t="s">
        <v>29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3" customFormat="1" ht="23.25" customHeight="1">
      <c r="B84" s="31" t="s">
        <v>16</v>
      </c>
      <c r="C84" s="41">
        <v>0</v>
      </c>
      <c r="D84" s="32"/>
      <c r="E84" s="32"/>
      <c r="F84" s="32"/>
      <c r="G84" s="32"/>
      <c r="H84" s="42"/>
      <c r="I84" s="32">
        <v>0</v>
      </c>
      <c r="J84" s="32">
        <v>0</v>
      </c>
      <c r="K84" s="32">
        <v>0</v>
      </c>
      <c r="L84" s="33">
        <v>0</v>
      </c>
      <c r="M84" s="33">
        <v>0</v>
      </c>
      <c r="N84" s="4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</row>
    <row r="85" spans="2:19" s="3" customFormat="1" ht="23.25" customHeight="1">
      <c r="B85" s="80" t="s">
        <v>35</v>
      </c>
      <c r="C85" s="32">
        <v>0</v>
      </c>
      <c r="D85" s="75">
        <v>0</v>
      </c>
      <c r="E85" s="75">
        <v>0</v>
      </c>
      <c r="F85" s="32">
        <f>C84+D85-E85</f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s="3" customFormat="1" ht="23.25" customHeight="1">
      <c r="B86" s="80" t="s">
        <v>37</v>
      </c>
      <c r="C86" s="32">
        <v>0</v>
      </c>
      <c r="D86" s="75">
        <v>0</v>
      </c>
      <c r="E86" s="75">
        <v>0</v>
      </c>
      <c r="F86" s="32"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s="4" customFormat="1" ht="23.25" customHeight="1">
      <c r="B87" s="44" t="s">
        <v>21</v>
      </c>
      <c r="C87" s="32" t="s">
        <v>22</v>
      </c>
      <c r="D87" s="32">
        <v>0</v>
      </c>
      <c r="E87" s="32">
        <v>0</v>
      </c>
      <c r="F87" s="32">
        <v>0</v>
      </c>
      <c r="G87" s="32">
        <v>0</v>
      </c>
      <c r="H87" s="32"/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2:19" s="4" customFormat="1" ht="32.25" customHeight="1">
      <c r="B88" s="45" t="s">
        <v>23</v>
      </c>
      <c r="C88" s="34" t="s">
        <v>18</v>
      </c>
      <c r="D88" s="34">
        <v>0</v>
      </c>
      <c r="E88" s="34">
        <v>0</v>
      </c>
      <c r="F88" s="34">
        <v>0</v>
      </c>
      <c r="G88" s="34">
        <v>0</v>
      </c>
      <c r="H88" s="35"/>
      <c r="I88" s="34" t="s">
        <v>18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ht="23.25" customHeight="1">
      <c r="B89" s="28" t="s">
        <v>30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s="7" customFormat="1" ht="23.25" customHeight="1">
      <c r="B90" s="31" t="s">
        <v>16</v>
      </c>
      <c r="C90" s="82">
        <f>C52</f>
        <v>68000000</v>
      </c>
      <c r="D90" s="51"/>
      <c r="E90" s="51"/>
      <c r="F90" s="41"/>
      <c r="G90" s="41"/>
      <c r="H90" s="52"/>
      <c r="I90" s="79">
        <v>0</v>
      </c>
      <c r="J90" s="41">
        <v>0</v>
      </c>
      <c r="K90" s="41">
        <v>0</v>
      </c>
      <c r="L90" s="41">
        <v>0</v>
      </c>
      <c r="M90" s="41">
        <v>0</v>
      </c>
      <c r="N90" s="52">
        <v>0</v>
      </c>
      <c r="O90" s="79">
        <v>0</v>
      </c>
      <c r="P90" s="41">
        <v>0</v>
      </c>
      <c r="Q90" s="41">
        <v>0</v>
      </c>
      <c r="R90" s="41">
        <v>0</v>
      </c>
      <c r="S90" s="41">
        <v>0</v>
      </c>
    </row>
    <row r="91" spans="2:19" s="4" customFormat="1" ht="23.25" customHeight="1">
      <c r="B91" s="36" t="s">
        <v>35</v>
      </c>
      <c r="C91" s="82">
        <f>C90</f>
        <v>68000000</v>
      </c>
      <c r="D91" s="34">
        <v>0</v>
      </c>
      <c r="E91" s="34">
        <f>E53</f>
        <v>0</v>
      </c>
      <c r="F91" s="32">
        <f>C91+D91-E91</f>
        <v>68000000</v>
      </c>
      <c r="G91" s="34">
        <f aca="true" t="shared" si="1" ref="G91:S91">G87</f>
        <v>0</v>
      </c>
      <c r="H91" s="77"/>
      <c r="I91" s="34">
        <f t="shared" si="1"/>
        <v>0</v>
      </c>
      <c r="J91" s="34">
        <f>J53</f>
        <v>0</v>
      </c>
      <c r="K91" s="34">
        <f>K53</f>
        <v>0</v>
      </c>
      <c r="L91" s="34">
        <f t="shared" si="1"/>
        <v>0</v>
      </c>
      <c r="M91" s="34">
        <f t="shared" si="1"/>
        <v>0</v>
      </c>
      <c r="N91" s="34">
        <f t="shared" si="1"/>
        <v>0</v>
      </c>
      <c r="O91" s="34">
        <f t="shared" si="1"/>
        <v>0</v>
      </c>
      <c r="P91" s="34">
        <f t="shared" si="1"/>
        <v>0</v>
      </c>
      <c r="Q91" s="34">
        <f t="shared" si="1"/>
        <v>0</v>
      </c>
      <c r="R91" s="34">
        <f t="shared" si="1"/>
        <v>0</v>
      </c>
      <c r="S91" s="34">
        <f t="shared" si="1"/>
        <v>0</v>
      </c>
    </row>
    <row r="92" spans="2:19" s="4" customFormat="1" ht="23.25" customHeight="1">
      <c r="B92" s="36" t="s">
        <v>37</v>
      </c>
      <c r="C92" s="82">
        <v>68000000</v>
      </c>
      <c r="D92" s="34">
        <v>0</v>
      </c>
      <c r="E92" s="34">
        <v>0</v>
      </c>
      <c r="F92" s="32">
        <v>68000000</v>
      </c>
      <c r="G92" s="34">
        <v>0</v>
      </c>
      <c r="H92" s="77"/>
      <c r="I92" s="34">
        <v>0</v>
      </c>
      <c r="J92" s="34">
        <v>656193.56</v>
      </c>
      <c r="K92" s="34">
        <v>656193.56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4" customFormat="1" ht="23.25" customHeight="1">
      <c r="B93" s="36" t="s">
        <v>38</v>
      </c>
      <c r="C93" s="82">
        <v>68000000</v>
      </c>
      <c r="D93" s="34">
        <v>0</v>
      </c>
      <c r="E93" s="34">
        <v>0</v>
      </c>
      <c r="F93" s="32">
        <v>68000000</v>
      </c>
      <c r="G93" s="34">
        <v>0</v>
      </c>
      <c r="H93" s="77"/>
      <c r="I93" s="34">
        <v>0</v>
      </c>
      <c r="J93" s="34">
        <v>585403.29</v>
      </c>
      <c r="K93" s="34">
        <v>585403.29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2:19" s="4" customFormat="1" ht="23.25" customHeight="1">
      <c r="B94" s="36" t="s">
        <v>45</v>
      </c>
      <c r="C94" s="82">
        <v>68000000</v>
      </c>
      <c r="D94" s="34">
        <v>0</v>
      </c>
      <c r="E94" s="34">
        <v>0</v>
      </c>
      <c r="F94" s="32">
        <v>68000000</v>
      </c>
      <c r="G94" s="34">
        <v>0</v>
      </c>
      <c r="H94" s="77"/>
      <c r="I94" s="34">
        <v>0</v>
      </c>
      <c r="J94" s="34">
        <v>623919.58</v>
      </c>
      <c r="K94" s="34">
        <v>623919.58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</row>
    <row r="95" spans="2:19" s="4" customFormat="1" ht="23.25" customHeight="1">
      <c r="B95" s="36" t="s">
        <v>46</v>
      </c>
      <c r="C95" s="82">
        <v>68000000</v>
      </c>
      <c r="D95" s="34">
        <v>41000000</v>
      </c>
      <c r="E95" s="34">
        <v>38000000</v>
      </c>
      <c r="F95" s="32">
        <v>71000000</v>
      </c>
      <c r="G95" s="34">
        <v>0</v>
      </c>
      <c r="H95" s="77"/>
      <c r="I95" s="34">
        <v>0</v>
      </c>
      <c r="J95" s="34">
        <v>795354.79</v>
      </c>
      <c r="K95" s="34">
        <v>795354.79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2:19" s="4" customFormat="1" ht="23.25" customHeight="1">
      <c r="B96" s="36" t="s">
        <v>48</v>
      </c>
      <c r="C96" s="82">
        <v>71000000</v>
      </c>
      <c r="D96" s="34">
        <v>2000000</v>
      </c>
      <c r="E96" s="34">
        <v>0</v>
      </c>
      <c r="F96" s="32">
        <v>73000000</v>
      </c>
      <c r="G96" s="34"/>
      <c r="H96" s="77"/>
      <c r="I96" s="34"/>
      <c r="J96" s="34">
        <v>396070.27</v>
      </c>
      <c r="K96" s="34">
        <v>396070.27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19" s="4" customFormat="1" ht="23.25" customHeight="1">
      <c r="B97" s="36" t="s">
        <v>49</v>
      </c>
      <c r="C97" s="82">
        <v>73000000</v>
      </c>
      <c r="D97" s="34"/>
      <c r="E97" s="34">
        <v>0</v>
      </c>
      <c r="F97" s="32">
        <v>73000000</v>
      </c>
      <c r="G97" s="34">
        <v>0</v>
      </c>
      <c r="H97" s="77"/>
      <c r="I97" s="34">
        <v>0</v>
      </c>
      <c r="J97" s="34">
        <v>533478.08</v>
      </c>
      <c r="K97" s="34">
        <v>533478.08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</row>
    <row r="98" spans="2:19" s="4" customFormat="1" ht="23.25" customHeight="1">
      <c r="B98" s="36" t="s">
        <v>50</v>
      </c>
      <c r="C98" s="82">
        <v>73000000</v>
      </c>
      <c r="D98" s="34">
        <v>0</v>
      </c>
      <c r="E98" s="34">
        <v>0</v>
      </c>
      <c r="F98" s="32">
        <v>73000000</v>
      </c>
      <c r="G98" s="34">
        <v>0</v>
      </c>
      <c r="H98" s="77"/>
      <c r="I98" s="34">
        <v>0</v>
      </c>
      <c r="J98" s="34">
        <v>554063.42</v>
      </c>
      <c r="K98" s="34">
        <v>554063.42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</row>
    <row r="99" spans="2:19" s="4" customFormat="1" ht="23.25" customHeight="1">
      <c r="B99" s="36" t="s">
        <v>51</v>
      </c>
      <c r="C99" s="82">
        <v>73000000</v>
      </c>
      <c r="D99" s="34">
        <v>0</v>
      </c>
      <c r="E99" s="34">
        <v>0</v>
      </c>
      <c r="F99" s="32">
        <v>73000000</v>
      </c>
      <c r="G99" s="34">
        <v>0</v>
      </c>
      <c r="H99" s="77"/>
      <c r="I99" s="34">
        <v>0</v>
      </c>
      <c r="J99" s="34">
        <v>554063.42</v>
      </c>
      <c r="K99" s="34">
        <v>554063.42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</row>
    <row r="100" spans="2:19" s="4" customFormat="1" ht="23.25" customHeight="1">
      <c r="B100" s="36" t="s">
        <v>52</v>
      </c>
      <c r="C100" s="82">
        <v>73000000</v>
      </c>
      <c r="D100" s="34">
        <v>0</v>
      </c>
      <c r="E100" s="34">
        <v>0</v>
      </c>
      <c r="F100" s="32">
        <v>73000000</v>
      </c>
      <c r="G100" s="34">
        <v>0</v>
      </c>
      <c r="H100" s="77"/>
      <c r="I100" s="34">
        <v>0</v>
      </c>
      <c r="J100" s="34">
        <v>536190.41</v>
      </c>
      <c r="K100" s="34">
        <v>536190.41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</row>
    <row r="101" spans="2:19" s="4" customFormat="1" ht="23.25" customHeight="1">
      <c r="B101" s="36" t="s">
        <v>54</v>
      </c>
      <c r="C101" s="82">
        <v>73000000</v>
      </c>
      <c r="D101" s="34">
        <v>7000000</v>
      </c>
      <c r="E101" s="34">
        <v>0</v>
      </c>
      <c r="F101" s="32">
        <v>80000000</v>
      </c>
      <c r="G101" s="34">
        <v>0</v>
      </c>
      <c r="H101" s="77"/>
      <c r="I101" s="34">
        <v>0</v>
      </c>
      <c r="J101" s="34">
        <v>554063.42</v>
      </c>
      <c r="K101" s="34">
        <v>554063.42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</row>
    <row r="102" spans="2:19" s="4" customFormat="1" ht="23.25" customHeight="1">
      <c r="B102" s="44" t="s">
        <v>21</v>
      </c>
      <c r="C102" s="75" t="s">
        <v>18</v>
      </c>
      <c r="D102" s="78">
        <f>D64</f>
        <v>50000000</v>
      </c>
      <c r="E102" s="78">
        <f>E64</f>
        <v>38000000</v>
      </c>
      <c r="F102" s="78">
        <v>80000000</v>
      </c>
      <c r="G102" s="78">
        <f>G91</f>
        <v>0</v>
      </c>
      <c r="H102" s="78"/>
      <c r="I102" s="78">
        <f>I91</f>
        <v>0</v>
      </c>
      <c r="J102" s="78">
        <f>J64</f>
        <v>5788800.24</v>
      </c>
      <c r="K102" s="78">
        <f>K64</f>
        <v>5788800.24</v>
      </c>
      <c r="L102" s="78">
        <f>L91</f>
        <v>0</v>
      </c>
      <c r="M102" s="78">
        <f>M91</f>
        <v>0</v>
      </c>
      <c r="N102" s="78">
        <f>N91</f>
        <v>0</v>
      </c>
      <c r="O102" s="78">
        <v>0</v>
      </c>
      <c r="P102" s="78">
        <f>P91</f>
        <v>0</v>
      </c>
      <c r="Q102" s="78">
        <f>Q91</f>
        <v>0</v>
      </c>
      <c r="R102" s="78">
        <f>R91</f>
        <v>0</v>
      </c>
      <c r="S102" s="78">
        <v>0</v>
      </c>
    </row>
    <row r="103" spans="2:19" s="5" customFormat="1" ht="30.75" customHeight="1">
      <c r="B103" s="53" t="s">
        <v>23</v>
      </c>
      <c r="C103" s="54" t="s">
        <v>18</v>
      </c>
      <c r="D103" s="54">
        <v>0</v>
      </c>
      <c r="E103" s="54">
        <v>0</v>
      </c>
      <c r="F103" s="54">
        <v>0</v>
      </c>
      <c r="G103" s="54">
        <v>0</v>
      </c>
      <c r="H103" s="55"/>
      <c r="I103" s="54" t="s">
        <v>18</v>
      </c>
      <c r="J103" s="54">
        <v>0</v>
      </c>
      <c r="K103" s="54" t="s">
        <v>44</v>
      </c>
      <c r="L103" s="54">
        <v>0</v>
      </c>
      <c r="M103" s="54">
        <v>0</v>
      </c>
      <c r="N103" s="54">
        <v>0</v>
      </c>
      <c r="O103" s="54" t="s">
        <v>18</v>
      </c>
      <c r="P103" s="54">
        <v>0</v>
      </c>
      <c r="Q103" s="54">
        <v>0</v>
      </c>
      <c r="R103" s="54">
        <v>0</v>
      </c>
      <c r="S103" s="54">
        <v>0</v>
      </c>
    </row>
    <row r="104" spans="2:19" ht="23.25" customHeight="1">
      <c r="B104" s="28" t="s">
        <v>31</v>
      </c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</row>
    <row r="105" spans="2:19" ht="23.25" customHeight="1">
      <c r="B105" s="28" t="s">
        <v>32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ht="23.25" customHeight="1">
      <c r="B106" s="56" t="s">
        <v>16</v>
      </c>
      <c r="C106" s="57">
        <v>0</v>
      </c>
      <c r="D106" s="57" t="s">
        <v>17</v>
      </c>
      <c r="E106" s="57"/>
      <c r="F106" s="57"/>
      <c r="G106" s="57"/>
      <c r="H106" s="58"/>
      <c r="I106" s="57">
        <v>0</v>
      </c>
      <c r="J106" s="57">
        <v>0</v>
      </c>
      <c r="K106" s="57">
        <v>0</v>
      </c>
      <c r="L106" s="59">
        <v>0</v>
      </c>
      <c r="M106" s="59">
        <v>0</v>
      </c>
      <c r="N106" s="60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</row>
    <row r="107" spans="2:19" ht="23.25" customHeight="1">
      <c r="B107" s="80" t="s">
        <v>35</v>
      </c>
      <c r="C107" s="32">
        <v>0</v>
      </c>
      <c r="D107" s="75">
        <v>0</v>
      </c>
      <c r="E107" s="32">
        <v>0</v>
      </c>
      <c r="F107" s="75">
        <f>C106+D107-E107</f>
        <v>0</v>
      </c>
      <c r="G107" s="75">
        <v>0</v>
      </c>
      <c r="H107" s="76"/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34">
        <v>0</v>
      </c>
    </row>
    <row r="108" spans="2:19" ht="23.25" customHeight="1">
      <c r="B108" s="80" t="s">
        <v>37</v>
      </c>
      <c r="C108" s="32">
        <v>0</v>
      </c>
      <c r="D108" s="75">
        <v>0</v>
      </c>
      <c r="E108" s="32">
        <v>0</v>
      </c>
      <c r="F108" s="75">
        <v>0</v>
      </c>
      <c r="G108" s="75">
        <v>0</v>
      </c>
      <c r="H108" s="76"/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34">
        <v>0</v>
      </c>
    </row>
    <row r="109" spans="2:19" ht="23.25" customHeight="1">
      <c r="B109" s="80" t="s">
        <v>38</v>
      </c>
      <c r="C109" s="32">
        <v>0</v>
      </c>
      <c r="D109" s="75">
        <v>0</v>
      </c>
      <c r="E109" s="32">
        <v>0</v>
      </c>
      <c r="F109" s="75"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ht="23.25" customHeight="1">
      <c r="B110" s="53" t="s">
        <v>19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61"/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60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</row>
    <row r="111" spans="2:19" ht="23.25" customHeight="1">
      <c r="B111" s="28" t="s">
        <v>33</v>
      </c>
      <c r="C111" s="46"/>
      <c r="D111" s="46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s="8" customFormat="1" ht="23.25" customHeight="1">
      <c r="B112" s="31" t="s">
        <v>16</v>
      </c>
      <c r="C112" s="31">
        <v>0</v>
      </c>
      <c r="D112" s="31"/>
      <c r="E112" s="31"/>
      <c r="F112" s="31">
        <v>0</v>
      </c>
      <c r="G112" s="31"/>
      <c r="H112" s="62"/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62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2:19" s="9" customFormat="1" ht="23.25" customHeight="1">
      <c r="B113" s="63" t="s">
        <v>21</v>
      </c>
      <c r="C113" s="64" t="s">
        <v>22</v>
      </c>
      <c r="D113" s="65">
        <v>0</v>
      </c>
      <c r="E113" s="65">
        <v>0</v>
      </c>
      <c r="F113" s="65">
        <v>0</v>
      </c>
      <c r="G113" s="65">
        <v>0</v>
      </c>
      <c r="H113" s="66"/>
      <c r="I113" s="64" t="s">
        <v>22</v>
      </c>
      <c r="J113" s="65">
        <v>0</v>
      </c>
      <c r="K113" s="65">
        <v>0</v>
      </c>
      <c r="L113" s="65">
        <v>0</v>
      </c>
      <c r="M113" s="65">
        <v>0</v>
      </c>
      <c r="N113" s="67">
        <v>0</v>
      </c>
      <c r="O113" s="64" t="s">
        <v>22</v>
      </c>
      <c r="P113" s="65">
        <v>0</v>
      </c>
      <c r="Q113" s="65">
        <v>0</v>
      </c>
      <c r="R113" s="65">
        <v>0</v>
      </c>
      <c r="S113" s="65">
        <v>0</v>
      </c>
    </row>
    <row r="114" spans="2:19" s="9" customFormat="1" ht="32.25" customHeight="1">
      <c r="B114" s="53" t="s">
        <v>23</v>
      </c>
      <c r="C114" s="54" t="s">
        <v>18</v>
      </c>
      <c r="D114" s="84">
        <v>0</v>
      </c>
      <c r="E114" s="84">
        <v>0</v>
      </c>
      <c r="F114" s="84">
        <v>0</v>
      </c>
      <c r="G114" s="84">
        <v>0</v>
      </c>
      <c r="H114" s="55"/>
      <c r="I114" s="54" t="s">
        <v>18</v>
      </c>
      <c r="J114" s="84">
        <v>0</v>
      </c>
      <c r="K114" s="84">
        <v>0</v>
      </c>
      <c r="L114" s="84">
        <v>0</v>
      </c>
      <c r="M114" s="84">
        <v>0</v>
      </c>
      <c r="N114" s="54">
        <v>0</v>
      </c>
      <c r="O114" s="54" t="s">
        <v>18</v>
      </c>
      <c r="P114" s="84">
        <v>0</v>
      </c>
      <c r="Q114" s="84">
        <v>0</v>
      </c>
      <c r="R114" s="84">
        <v>0</v>
      </c>
      <c r="S114" s="84">
        <v>0</v>
      </c>
    </row>
    <row r="115" spans="2:19" ht="27" customHeight="1">
      <c r="B115" s="28" t="s">
        <v>34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s="7" customFormat="1" ht="27" customHeight="1">
      <c r="B116" s="31" t="s">
        <v>16</v>
      </c>
      <c r="C116" s="32">
        <f>C90+C112</f>
        <v>68000000</v>
      </c>
      <c r="D116" s="32"/>
      <c r="E116" s="32"/>
      <c r="F116" s="32"/>
      <c r="G116" s="32">
        <v>0</v>
      </c>
      <c r="H116" s="43"/>
      <c r="I116" s="32"/>
      <c r="J116" s="32">
        <v>0</v>
      </c>
      <c r="K116" s="32">
        <v>0</v>
      </c>
      <c r="L116" s="32">
        <v>0</v>
      </c>
      <c r="M116" s="32">
        <v>0</v>
      </c>
      <c r="N116" s="43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2:19" s="7" customFormat="1" ht="27" customHeight="1">
      <c r="B117" s="36" t="s">
        <v>35</v>
      </c>
      <c r="C117" s="32">
        <f>C116</f>
        <v>68000000</v>
      </c>
      <c r="D117" s="34">
        <f>D91</f>
        <v>0</v>
      </c>
      <c r="E117" s="34">
        <f>E91</f>
        <v>0</v>
      </c>
      <c r="F117" s="32">
        <f>C117+D117-E117</f>
        <v>68000000</v>
      </c>
      <c r="G117" s="34">
        <f aca="true" t="shared" si="2" ref="G117:S117">G113</f>
        <v>0</v>
      </c>
      <c r="H117" s="77"/>
      <c r="I117" s="34"/>
      <c r="J117" s="34">
        <f>J53</f>
        <v>0</v>
      </c>
      <c r="K117" s="34">
        <f>K53</f>
        <v>0</v>
      </c>
      <c r="L117" s="34">
        <f t="shared" si="2"/>
        <v>0</v>
      </c>
      <c r="M117" s="34">
        <f t="shared" si="2"/>
        <v>0</v>
      </c>
      <c r="N117" s="34">
        <f t="shared" si="2"/>
        <v>0</v>
      </c>
      <c r="O117" s="34" t="str">
        <f t="shared" si="2"/>
        <v>Х</v>
      </c>
      <c r="P117" s="34">
        <f t="shared" si="2"/>
        <v>0</v>
      </c>
      <c r="Q117" s="34">
        <f t="shared" si="2"/>
        <v>0</v>
      </c>
      <c r="R117" s="34">
        <f t="shared" si="2"/>
        <v>0</v>
      </c>
      <c r="S117" s="34">
        <f t="shared" si="2"/>
        <v>0</v>
      </c>
    </row>
    <row r="118" spans="2:19" s="7" customFormat="1" ht="27" customHeight="1">
      <c r="B118" s="36" t="s">
        <v>37</v>
      </c>
      <c r="C118" s="32">
        <v>68000000</v>
      </c>
      <c r="D118" s="34">
        <v>0</v>
      </c>
      <c r="E118" s="34">
        <v>0</v>
      </c>
      <c r="F118" s="32">
        <v>68000000</v>
      </c>
      <c r="G118" s="34">
        <v>0</v>
      </c>
      <c r="H118" s="77"/>
      <c r="I118" s="34"/>
      <c r="J118" s="34">
        <v>656193.56</v>
      </c>
      <c r="K118" s="34">
        <v>656193.56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38</v>
      </c>
      <c r="C119" s="32">
        <v>68000000</v>
      </c>
      <c r="D119" s="34">
        <v>0</v>
      </c>
      <c r="E119" s="34">
        <v>0</v>
      </c>
      <c r="F119" s="32">
        <v>68000000</v>
      </c>
      <c r="G119" s="34">
        <v>0</v>
      </c>
      <c r="H119" s="77"/>
      <c r="I119" s="34"/>
      <c r="J119" s="34">
        <v>585403.29</v>
      </c>
      <c r="K119" s="34">
        <v>585403.29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19" s="7" customFormat="1" ht="27" customHeight="1">
      <c r="B120" s="36" t="s">
        <v>45</v>
      </c>
      <c r="C120" s="32">
        <v>68000000</v>
      </c>
      <c r="D120" s="34">
        <v>0</v>
      </c>
      <c r="E120" s="34">
        <v>0</v>
      </c>
      <c r="F120" s="32">
        <v>68000000</v>
      </c>
      <c r="G120" s="34">
        <v>0</v>
      </c>
      <c r="H120" s="77"/>
      <c r="I120" s="34"/>
      <c r="J120" s="34">
        <v>623919.58</v>
      </c>
      <c r="K120" s="34">
        <v>523919.58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</row>
    <row r="121" spans="2:19" s="7" customFormat="1" ht="27" customHeight="1">
      <c r="B121" s="36" t="s">
        <v>46</v>
      </c>
      <c r="C121" s="32">
        <v>68000000</v>
      </c>
      <c r="D121" s="34">
        <v>41000000</v>
      </c>
      <c r="E121" s="34">
        <v>38000000</v>
      </c>
      <c r="F121" s="32">
        <v>71000000</v>
      </c>
      <c r="G121" s="34">
        <v>0</v>
      </c>
      <c r="H121" s="77"/>
      <c r="I121" s="34"/>
      <c r="J121" s="34">
        <v>795354.79</v>
      </c>
      <c r="K121" s="34">
        <v>795354.79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</row>
    <row r="122" spans="2:19" s="7" customFormat="1" ht="27" customHeight="1">
      <c r="B122" s="36" t="s">
        <v>48</v>
      </c>
      <c r="C122" s="32">
        <v>71000000</v>
      </c>
      <c r="D122" s="34">
        <v>2000000</v>
      </c>
      <c r="E122" s="34">
        <v>0</v>
      </c>
      <c r="F122" s="32">
        <v>73000000</v>
      </c>
      <c r="G122" s="34">
        <v>0</v>
      </c>
      <c r="H122" s="77"/>
      <c r="I122" s="34"/>
      <c r="J122" s="34">
        <v>396070.27</v>
      </c>
      <c r="K122" s="34">
        <v>396070.27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</row>
    <row r="123" spans="2:19" s="7" customFormat="1" ht="27" customHeight="1">
      <c r="B123" s="36" t="s">
        <v>49</v>
      </c>
      <c r="C123" s="32">
        <v>73000000</v>
      </c>
      <c r="D123" s="34">
        <v>0</v>
      </c>
      <c r="E123" s="34">
        <v>0</v>
      </c>
      <c r="F123" s="32">
        <v>73000000</v>
      </c>
      <c r="G123" s="34">
        <v>0</v>
      </c>
      <c r="H123" s="77"/>
      <c r="I123" s="34"/>
      <c r="J123" s="34">
        <v>533478.08</v>
      </c>
      <c r="K123" s="34">
        <v>533478.08</v>
      </c>
      <c r="L123" s="34">
        <v>0</v>
      </c>
      <c r="M123" s="34">
        <v>0</v>
      </c>
      <c r="N123" s="34">
        <v>0</v>
      </c>
      <c r="O123" s="34" t="s">
        <v>18</v>
      </c>
      <c r="P123" s="34">
        <v>0</v>
      </c>
      <c r="Q123" s="34">
        <v>0</v>
      </c>
      <c r="R123" s="34">
        <v>0</v>
      </c>
      <c r="S123" s="34">
        <v>0</v>
      </c>
    </row>
    <row r="124" spans="2:19" s="7" customFormat="1" ht="27" customHeight="1">
      <c r="B124" s="36" t="s">
        <v>50</v>
      </c>
      <c r="C124" s="32">
        <v>73000000</v>
      </c>
      <c r="D124" s="34">
        <v>0</v>
      </c>
      <c r="E124" s="34">
        <v>0</v>
      </c>
      <c r="F124" s="32">
        <v>73000000</v>
      </c>
      <c r="G124" s="34">
        <v>0</v>
      </c>
      <c r="H124" s="77"/>
      <c r="I124" s="34"/>
      <c r="J124" s="34">
        <v>554063.42</v>
      </c>
      <c r="K124" s="34">
        <v>554063.42</v>
      </c>
      <c r="L124" s="34">
        <v>0</v>
      </c>
      <c r="M124" s="34">
        <v>0</v>
      </c>
      <c r="N124" s="34">
        <v>0</v>
      </c>
      <c r="O124" s="34" t="s">
        <v>18</v>
      </c>
      <c r="P124" s="34">
        <v>0</v>
      </c>
      <c r="Q124" s="34">
        <v>0</v>
      </c>
      <c r="R124" s="34">
        <v>0</v>
      </c>
      <c r="S124" s="34">
        <v>0</v>
      </c>
    </row>
    <row r="125" spans="2:19" s="7" customFormat="1" ht="27" customHeight="1">
      <c r="B125" s="36" t="s">
        <v>51</v>
      </c>
      <c r="C125" s="32">
        <v>73000000</v>
      </c>
      <c r="D125" s="34">
        <v>0</v>
      </c>
      <c r="E125" s="34"/>
      <c r="F125" s="32">
        <v>73000000</v>
      </c>
      <c r="G125" s="34">
        <v>0</v>
      </c>
      <c r="H125" s="77"/>
      <c r="I125" s="34"/>
      <c r="J125" s="34">
        <v>554063.42</v>
      </c>
      <c r="K125" s="34">
        <v>554063.42</v>
      </c>
      <c r="L125" s="34">
        <v>0</v>
      </c>
      <c r="M125" s="34">
        <v>0</v>
      </c>
      <c r="N125" s="34">
        <v>0</v>
      </c>
      <c r="O125" s="34" t="s">
        <v>18</v>
      </c>
      <c r="P125" s="34">
        <v>0</v>
      </c>
      <c r="Q125" s="34">
        <v>0</v>
      </c>
      <c r="R125" s="34">
        <v>0</v>
      </c>
      <c r="S125" s="34">
        <v>0</v>
      </c>
    </row>
    <row r="126" spans="2:19" s="7" customFormat="1" ht="27" customHeight="1">
      <c r="B126" s="36" t="s">
        <v>52</v>
      </c>
      <c r="C126" s="32">
        <v>73000000</v>
      </c>
      <c r="D126" s="34">
        <v>0</v>
      </c>
      <c r="E126" s="34">
        <v>0</v>
      </c>
      <c r="F126" s="32">
        <v>73000000</v>
      </c>
      <c r="G126" s="34">
        <v>0</v>
      </c>
      <c r="H126" s="77"/>
      <c r="I126" s="34"/>
      <c r="J126" s="34">
        <v>536190.41</v>
      </c>
      <c r="K126" s="34">
        <v>536190.41</v>
      </c>
      <c r="L126" s="34">
        <v>0</v>
      </c>
      <c r="M126" s="34">
        <v>0</v>
      </c>
      <c r="N126" s="34">
        <v>0</v>
      </c>
      <c r="O126" s="34" t="s">
        <v>18</v>
      </c>
      <c r="P126" s="34">
        <v>0</v>
      </c>
      <c r="Q126" s="34">
        <v>0</v>
      </c>
      <c r="R126" s="34">
        <v>0</v>
      </c>
      <c r="S126" s="34">
        <v>0</v>
      </c>
    </row>
    <row r="127" spans="2:19" s="7" customFormat="1" ht="27" customHeight="1">
      <c r="B127" s="36" t="s">
        <v>54</v>
      </c>
      <c r="C127" s="32">
        <v>73000000</v>
      </c>
      <c r="D127" s="34">
        <v>7000000</v>
      </c>
      <c r="E127" s="34">
        <v>0</v>
      </c>
      <c r="F127" s="32">
        <v>80000000</v>
      </c>
      <c r="G127" s="34">
        <v>0</v>
      </c>
      <c r="H127" s="77"/>
      <c r="I127" s="34"/>
      <c r="J127" s="34">
        <v>554063.42</v>
      </c>
      <c r="K127" s="34">
        <v>554063.42</v>
      </c>
      <c r="L127" s="34">
        <v>0</v>
      </c>
      <c r="M127" s="34">
        <v>0</v>
      </c>
      <c r="N127" s="34">
        <v>0</v>
      </c>
      <c r="O127" s="34" t="s">
        <v>18</v>
      </c>
      <c r="P127" s="34">
        <v>0</v>
      </c>
      <c r="Q127" s="34">
        <v>0</v>
      </c>
      <c r="R127" s="34">
        <v>0</v>
      </c>
      <c r="S127" s="34">
        <v>0</v>
      </c>
    </row>
    <row r="128" spans="2:19" s="7" customFormat="1" ht="27" customHeight="1">
      <c r="B128" s="44" t="s">
        <v>19</v>
      </c>
      <c r="C128" s="32" t="s">
        <v>18</v>
      </c>
      <c r="D128" s="32">
        <f>D102</f>
        <v>50000000</v>
      </c>
      <c r="E128" s="32">
        <f>E102</f>
        <v>38000000</v>
      </c>
      <c r="F128" s="32">
        <f>F102</f>
        <v>80000000</v>
      </c>
      <c r="G128" s="32">
        <f>G117</f>
        <v>0</v>
      </c>
      <c r="H128" s="32"/>
      <c r="I128" s="32">
        <f>I117</f>
        <v>0</v>
      </c>
      <c r="J128" s="78">
        <f>J64</f>
        <v>5788800.24</v>
      </c>
      <c r="K128" s="78">
        <f>K64</f>
        <v>5788800.24</v>
      </c>
      <c r="L128" s="32">
        <f aca="true" t="shared" si="3" ref="L128:S128">L117</f>
        <v>0</v>
      </c>
      <c r="M128" s="32">
        <f t="shared" si="3"/>
        <v>0</v>
      </c>
      <c r="N128" s="32">
        <f t="shared" si="3"/>
        <v>0</v>
      </c>
      <c r="O128" s="32" t="str">
        <f t="shared" si="3"/>
        <v>Х</v>
      </c>
      <c r="P128" s="32">
        <f t="shared" si="3"/>
        <v>0</v>
      </c>
      <c r="Q128" s="32">
        <v>0</v>
      </c>
      <c r="R128" s="32">
        <f t="shared" si="3"/>
        <v>0</v>
      </c>
      <c r="S128" s="32">
        <f t="shared" si="3"/>
        <v>0</v>
      </c>
    </row>
    <row r="129" spans="2:19" s="10" customFormat="1" ht="30" customHeight="1">
      <c r="B129" s="53" t="s">
        <v>23</v>
      </c>
      <c r="C129" s="54" t="s">
        <v>18</v>
      </c>
      <c r="D129" s="54">
        <v>0</v>
      </c>
      <c r="E129" s="54">
        <v>0</v>
      </c>
      <c r="F129" s="54">
        <v>0</v>
      </c>
      <c r="G129" s="54">
        <v>0</v>
      </c>
      <c r="H129" s="55"/>
      <c r="I129" s="54" t="s">
        <v>18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 t="s">
        <v>18</v>
      </c>
      <c r="P129" s="54">
        <v>0</v>
      </c>
      <c r="Q129" s="54">
        <v>0</v>
      </c>
      <c r="R129" s="54">
        <v>0</v>
      </c>
      <c r="S129" s="54">
        <v>0</v>
      </c>
    </row>
    <row r="130" spans="2:19" s="10" customFormat="1" ht="23.25" customHeight="1">
      <c r="B130" s="68"/>
      <c r="C130" s="69"/>
      <c r="D130" s="69"/>
      <c r="E130" s="69"/>
      <c r="F130" s="70"/>
      <c r="G130" s="69"/>
      <c r="H130" s="69"/>
      <c r="I130" s="69"/>
      <c r="J130" s="69"/>
      <c r="K130" s="69"/>
      <c r="L130" s="69"/>
      <c r="M130" s="69"/>
      <c r="N130" s="71"/>
      <c r="O130" s="69"/>
      <c r="P130" s="69"/>
      <c r="Q130" s="69"/>
      <c r="R130" s="69"/>
      <c r="S130" s="69"/>
    </row>
    <row r="131" spans="2:19" s="9" customFormat="1" ht="13.5" customHeight="1">
      <c r="B131" s="85" t="s">
        <v>39</v>
      </c>
      <c r="C131" s="72"/>
      <c r="D131" s="95" t="s">
        <v>40</v>
      </c>
      <c r="E131" s="95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3"/>
    </row>
    <row r="132" spans="2:19" s="9" customFormat="1" ht="18" customHeight="1">
      <c r="B132" s="97" t="s">
        <v>41</v>
      </c>
      <c r="C132" s="97"/>
      <c r="D132" s="97"/>
      <c r="E132" s="97"/>
      <c r="F132" s="97"/>
      <c r="G132" s="97"/>
      <c r="H132" s="97"/>
      <c r="I132" s="97"/>
      <c r="J132" s="73"/>
      <c r="K132" s="73"/>
      <c r="L132" s="73"/>
      <c r="M132" s="73"/>
      <c r="N132" s="74"/>
      <c r="O132" s="73"/>
      <c r="P132" s="73"/>
      <c r="Q132" s="73"/>
      <c r="R132" s="73"/>
      <c r="S132" s="73"/>
    </row>
    <row r="133" spans="2:19" s="4" customFormat="1" ht="45.75" customHeight="1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8:14" s="4" customFormat="1" ht="23.25" customHeight="1">
      <c r="H134" s="2"/>
      <c r="N134" s="1"/>
    </row>
    <row r="135" spans="8:14" s="4" customFormat="1" ht="23.25" customHeight="1">
      <c r="H135" s="2"/>
      <c r="N135" s="1"/>
    </row>
    <row r="136" spans="8:14" s="4" customFormat="1" ht="23.25" customHeight="1">
      <c r="H136" s="2"/>
      <c r="N136" s="1"/>
    </row>
    <row r="137" spans="8:14" s="4" customFormat="1" ht="23.25" customHeight="1">
      <c r="H137" s="2"/>
      <c r="N137" s="1"/>
    </row>
    <row r="138" ht="23.25" customHeight="1"/>
    <row r="139" ht="23.25" customHeight="1"/>
    <row r="140" ht="23.25" customHeight="1"/>
    <row r="141" ht="409.5" customHeight="1" hidden="1"/>
    <row r="142" ht="11.25" customHeight="1"/>
    <row r="143" ht="12.75" customHeight="1"/>
    <row r="144" spans="2:19" ht="12.75" customHeight="1">
      <c r="B144" s="11"/>
      <c r="C144" s="11"/>
      <c r="D144" s="11"/>
      <c r="E144" s="11"/>
      <c r="F144" s="11"/>
      <c r="G144" s="11"/>
      <c r="H144" s="12"/>
      <c r="I144" s="11"/>
      <c r="J144" s="11"/>
      <c r="K144" s="11"/>
      <c r="L144" s="11"/>
      <c r="M144" s="11"/>
      <c r="N144" s="13"/>
      <c r="O144" s="11"/>
      <c r="P144" s="11"/>
      <c r="Q144" s="11"/>
      <c r="R144" s="11"/>
      <c r="S144" s="11"/>
    </row>
    <row r="145" spans="2:19" ht="12.75" customHeight="1">
      <c r="B145" s="11"/>
      <c r="C145" s="12"/>
      <c r="D145" s="11"/>
      <c r="E145" s="11"/>
      <c r="F145" s="11"/>
      <c r="G145" s="11"/>
      <c r="H145" s="12"/>
      <c r="I145" s="11"/>
      <c r="J145" s="11"/>
      <c r="K145" s="11"/>
      <c r="L145" s="11"/>
      <c r="M145" s="11"/>
      <c r="N145" s="13"/>
      <c r="O145" s="11"/>
      <c r="P145" s="11"/>
      <c r="Q145" s="11"/>
      <c r="R145" s="11"/>
      <c r="S145" s="11"/>
    </row>
  </sheetData>
  <sheetProtection/>
  <mergeCells count="10">
    <mergeCell ref="H1:M1"/>
    <mergeCell ref="H4:M4"/>
    <mergeCell ref="J3:K3"/>
    <mergeCell ref="H2:M2"/>
    <mergeCell ref="D131:E131"/>
    <mergeCell ref="B133:S133"/>
    <mergeCell ref="B132:I132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8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2018-11-29T08:12:53Z</cp:lastPrinted>
  <dcterms:created xsi:type="dcterms:W3CDTF">2010-10-04T10:20:09Z</dcterms:created>
  <dcterms:modified xsi:type="dcterms:W3CDTF">2018-12-03T11:36:22Z</dcterms:modified>
  <cp:category/>
  <cp:version/>
  <cp:contentType/>
  <cp:contentStatus/>
</cp:coreProperties>
</file>