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60" windowWidth="16200" windowHeight="1161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книга_1'!$B$1:$U$112</definedName>
  </definedNames>
  <calcPr fullCalcOnLoad="1"/>
</workbook>
</file>

<file path=xl/sharedStrings.xml><?xml version="1.0" encoding="utf-8"?>
<sst xmlns="http://schemas.openxmlformats.org/spreadsheetml/2006/main" count="160" uniqueCount="52">
  <si>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</si>
  <si>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</si>
  <si>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</si>
  <si>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</si>
  <si>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</si>
  <si>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</si>
  <si>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</si>
  <si>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</si>
  <si>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</si>
  <si>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</si>
  <si>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</si>
  <si>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</si>
  <si>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</si>
  <si>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</si>
  <si>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</si>
  <si>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</si>
  <si>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</si>
  <si>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</si>
  <si>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</si>
  <si>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</si>
  <si>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</si>
  <si>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</si>
  <si>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</si>
  <si>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</si>
  <si>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</si>
  <si>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</si>
  <si>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</si>
  <si>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</si>
  <si>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</si>
  <si>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</si>
  <si>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</si>
  <si>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</si>
  <si>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</si>
  <si>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</si>
  <si>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</si>
  <si>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</si>
  <si>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</si>
  <si>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</si>
  <si>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</si>
  <si>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</si>
  <si>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</si>
  <si>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</si>
  <si>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Договор № 0017/0/16341 от 22.11.2016   кредитор: ПАО "Сбербанк России" Дата погашения: 21.11.2018г.  Без обеспечения </t>
  </si>
  <si>
    <t xml:space="preserve">Договор № 0017/0/17216 от 05.06.2017   кредитор: ПАО "Сбербанк России" Дата погашения: 04.05.2019г.  Без обеспечения </t>
  </si>
  <si>
    <t xml:space="preserve"> </t>
  </si>
  <si>
    <t>апрель</t>
  </si>
  <si>
    <t>май</t>
  </si>
  <si>
    <t xml:space="preserve">Договор № 00730018/00171100 от 10.05.2018   кредитор: ПАО "Сбербанк России" Дата погашения: 08.05.2020г.  Без обеспечения </t>
  </si>
  <si>
    <t>июнь</t>
  </si>
  <si>
    <t>июль</t>
  </si>
  <si>
    <t>на 01.09.2018г</t>
  </si>
  <si>
    <t>август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</si>
</sst>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125"/>
  <sheetViews>
    <sheetView tabSelected="1" view="pageBreakPreview" zoomScaleNormal="75" zoomScaleSheetLayoutView="100" zoomScalePageLayoutView="0" workbookViewId="0" topLeftCell="A1">
      <pane xSplit="2" ySplit="7" topLeftCell="F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O108" sqref="O108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2.0039062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1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50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42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38000000</v>
      </c>
      <c r="D9" s="41">
        <v>0</v>
      </c>
      <c r="E9" s="41">
        <v>0</v>
      </c>
      <c r="F9" s="32">
        <v>0</v>
      </c>
      <c r="G9" s="32">
        <v>0</v>
      </c>
      <c r="H9" s="88">
        <v>0.125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38000000</v>
      </c>
      <c r="D10" s="41">
        <v>0</v>
      </c>
      <c r="E10" s="41">
        <v>0</v>
      </c>
      <c r="F10" s="32">
        <v>38000000</v>
      </c>
      <c r="G10" s="32">
        <v>0</v>
      </c>
      <c r="H10" s="88">
        <v>0.125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43139</v>
      </c>
      <c r="C11" s="41">
        <v>38000000</v>
      </c>
      <c r="D11" s="41">
        <v>0</v>
      </c>
      <c r="E11" s="41">
        <v>0</v>
      </c>
      <c r="F11" s="32">
        <v>38000000</v>
      </c>
      <c r="G11" s="32">
        <v>0</v>
      </c>
      <c r="H11" s="88">
        <v>0.125</v>
      </c>
      <c r="I11" s="32">
        <v>0</v>
      </c>
      <c r="J11" s="32">
        <v>403424.66</v>
      </c>
      <c r="K11" s="32">
        <v>403424.66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43153</v>
      </c>
      <c r="C12" s="41">
        <v>38000000</v>
      </c>
      <c r="D12" s="41">
        <v>0</v>
      </c>
      <c r="E12" s="41">
        <v>0</v>
      </c>
      <c r="F12" s="32">
        <v>38000000</v>
      </c>
      <c r="G12" s="32">
        <v>0</v>
      </c>
      <c r="H12" s="88">
        <v>0.115</v>
      </c>
      <c r="I12" s="32">
        <v>0</v>
      </c>
      <c r="J12" s="32"/>
      <c r="K12" s="32"/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43166</v>
      </c>
      <c r="C13" s="41">
        <v>38000000</v>
      </c>
      <c r="D13" s="41">
        <v>0</v>
      </c>
      <c r="E13" s="41">
        <v>0</v>
      </c>
      <c r="F13" s="32">
        <v>38000000</v>
      </c>
      <c r="G13" s="32">
        <v>0</v>
      </c>
      <c r="H13" s="88">
        <v>0.115</v>
      </c>
      <c r="I13" s="32">
        <v>0</v>
      </c>
      <c r="J13" s="32">
        <v>357095.89</v>
      </c>
      <c r="K13" s="32">
        <v>357095.89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43199</v>
      </c>
      <c r="C14" s="41">
        <v>38000000</v>
      </c>
      <c r="D14" s="41">
        <v>0</v>
      </c>
      <c r="E14" s="41">
        <v>0</v>
      </c>
      <c r="F14" s="32">
        <v>38000000</v>
      </c>
      <c r="G14" s="32">
        <v>0</v>
      </c>
      <c r="H14" s="88">
        <v>0.115</v>
      </c>
      <c r="I14" s="32">
        <v>0</v>
      </c>
      <c r="J14" s="32">
        <v>371150.68</v>
      </c>
      <c r="K14" s="32">
        <v>371150.68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6">
        <v>43228</v>
      </c>
      <c r="C15" s="41">
        <v>38000000</v>
      </c>
      <c r="D15" s="41">
        <v>0</v>
      </c>
      <c r="E15" s="41">
        <v>0</v>
      </c>
      <c r="F15" s="32">
        <v>38000000</v>
      </c>
      <c r="G15" s="32">
        <v>0</v>
      </c>
      <c r="H15" s="88">
        <v>0.115</v>
      </c>
      <c r="I15" s="32">
        <v>0</v>
      </c>
      <c r="J15" s="32">
        <v>359178.08</v>
      </c>
      <c r="K15" s="32">
        <v>359178.08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6">
        <v>43236</v>
      </c>
      <c r="C16" s="41">
        <v>38000000</v>
      </c>
      <c r="D16" s="41">
        <v>0</v>
      </c>
      <c r="E16" s="41">
        <v>38000000</v>
      </c>
      <c r="F16" s="32">
        <v>0</v>
      </c>
      <c r="G16" s="32">
        <v>0</v>
      </c>
      <c r="H16" s="88">
        <v>0.115</v>
      </c>
      <c r="I16" s="32">
        <v>0</v>
      </c>
      <c r="J16" s="32">
        <v>191561.64</v>
      </c>
      <c r="K16" s="32">
        <v>191561.64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7" t="s">
        <v>36</v>
      </c>
      <c r="C17" s="41"/>
      <c r="D17" s="41">
        <f>SUM(D9:D16)</f>
        <v>0</v>
      </c>
      <c r="E17" s="41">
        <v>0</v>
      </c>
      <c r="F17" s="32">
        <v>0</v>
      </c>
      <c r="G17" s="32">
        <v>0</v>
      </c>
      <c r="H17" s="88">
        <v>0.115</v>
      </c>
      <c r="I17" s="32">
        <v>0</v>
      </c>
      <c r="J17" s="32">
        <f>SUM(J10:J16)</f>
        <v>1682410.9500000002</v>
      </c>
      <c r="K17" s="32">
        <f>SUM(K10:K16)</f>
        <v>1682410.9500000002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5"/>
    </row>
    <row r="18" spans="2:20" s="4" customFormat="1" ht="23.25" customHeight="1">
      <c r="B18" s="87" t="s">
        <v>15</v>
      </c>
      <c r="C18" s="41"/>
      <c r="D18" s="41"/>
      <c r="E18" s="41"/>
      <c r="F18" s="32"/>
      <c r="G18" s="32"/>
      <c r="H18" s="8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7" t="s">
        <v>43</v>
      </c>
      <c r="C19" s="41"/>
      <c r="D19" s="41"/>
      <c r="E19" s="41"/>
      <c r="F19" s="32"/>
      <c r="G19" s="32"/>
      <c r="H19" s="88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5"/>
    </row>
    <row r="20" spans="2:20" s="4" customFormat="1" ht="23.25" customHeight="1">
      <c r="B20" s="87" t="s">
        <v>16</v>
      </c>
      <c r="C20" s="41">
        <v>30000000</v>
      </c>
      <c r="D20" s="41">
        <v>0</v>
      </c>
      <c r="E20" s="41">
        <v>0</v>
      </c>
      <c r="F20" s="32">
        <v>0</v>
      </c>
      <c r="G20" s="32">
        <v>0</v>
      </c>
      <c r="H20" s="88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 t="s">
        <v>35</v>
      </c>
      <c r="C21" s="41">
        <v>30000000</v>
      </c>
      <c r="D21" s="41">
        <v>0</v>
      </c>
      <c r="E21" s="41">
        <v>0</v>
      </c>
      <c r="F21" s="32">
        <v>30000000</v>
      </c>
      <c r="G21" s="32">
        <v>0</v>
      </c>
      <c r="H21" s="88">
        <v>0.099205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6">
        <v>43140</v>
      </c>
      <c r="C22" s="41">
        <v>30000000</v>
      </c>
      <c r="D22" s="41">
        <v>0</v>
      </c>
      <c r="E22" s="41">
        <v>0</v>
      </c>
      <c r="F22" s="32">
        <v>30000000</v>
      </c>
      <c r="G22" s="32">
        <v>0</v>
      </c>
      <c r="H22" s="88">
        <v>0.099205</v>
      </c>
      <c r="I22" s="32">
        <v>0</v>
      </c>
      <c r="J22" s="32">
        <v>252768.9</v>
      </c>
      <c r="K22" s="32">
        <v>252768.9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6">
        <v>43166</v>
      </c>
      <c r="C23" s="41">
        <v>30000000</v>
      </c>
      <c r="D23" s="41">
        <v>0</v>
      </c>
      <c r="E23" s="41">
        <v>0</v>
      </c>
      <c r="F23" s="32">
        <v>30000000</v>
      </c>
      <c r="G23" s="32">
        <v>0</v>
      </c>
      <c r="H23" s="88">
        <v>0.099205</v>
      </c>
      <c r="I23" s="32">
        <v>0</v>
      </c>
      <c r="J23" s="32">
        <v>228307.4</v>
      </c>
      <c r="K23" s="32">
        <v>228307.4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6">
        <v>43199</v>
      </c>
      <c r="C24" s="41">
        <v>30000000</v>
      </c>
      <c r="D24" s="41">
        <v>0</v>
      </c>
      <c r="E24" s="41">
        <v>0</v>
      </c>
      <c r="F24" s="32">
        <v>30000000</v>
      </c>
      <c r="G24" s="32">
        <v>0</v>
      </c>
      <c r="H24" s="88">
        <v>0.099205</v>
      </c>
      <c r="I24" s="32">
        <v>0</v>
      </c>
      <c r="J24" s="32">
        <v>252768.9</v>
      </c>
      <c r="K24" s="32">
        <v>252768.9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6">
        <v>43228</v>
      </c>
      <c r="C25" s="41">
        <v>30000000</v>
      </c>
      <c r="D25" s="41">
        <v>0</v>
      </c>
      <c r="E25" s="41">
        <v>0</v>
      </c>
      <c r="F25" s="32">
        <v>30000000</v>
      </c>
      <c r="G25" s="32">
        <v>0</v>
      </c>
      <c r="H25" s="88">
        <v>0.099205</v>
      </c>
      <c r="I25" s="32">
        <v>0</v>
      </c>
      <c r="J25" s="32">
        <v>244615.07</v>
      </c>
      <c r="K25" s="32">
        <v>244615.07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5"/>
    </row>
    <row r="26" spans="2:20" s="4" customFormat="1" ht="23.25" customHeight="1">
      <c r="B26" s="86">
        <v>43259</v>
      </c>
      <c r="C26" s="41">
        <v>30000000</v>
      </c>
      <c r="D26" s="41">
        <v>0</v>
      </c>
      <c r="E26" s="41">
        <v>0</v>
      </c>
      <c r="F26" s="32">
        <v>30000000</v>
      </c>
      <c r="G26" s="32">
        <v>0</v>
      </c>
      <c r="H26" s="88">
        <v>0.099205</v>
      </c>
      <c r="I26" s="32">
        <v>0</v>
      </c>
      <c r="J26" s="32">
        <v>252768.9</v>
      </c>
      <c r="K26" s="32">
        <v>252768.9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5"/>
    </row>
    <row r="27" spans="2:20" s="4" customFormat="1" ht="23.25" customHeight="1">
      <c r="B27" s="86">
        <v>43290</v>
      </c>
      <c r="C27" s="41">
        <v>30000000</v>
      </c>
      <c r="D27" s="41">
        <v>0</v>
      </c>
      <c r="E27" s="41">
        <v>0</v>
      </c>
      <c r="F27" s="32">
        <v>30000000</v>
      </c>
      <c r="G27" s="32">
        <v>0</v>
      </c>
      <c r="H27" s="88">
        <v>0.099205</v>
      </c>
      <c r="I27" s="32">
        <v>0</v>
      </c>
      <c r="J27" s="32">
        <v>244615.07</v>
      </c>
      <c r="K27" s="32">
        <v>244615.07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6">
        <v>43320</v>
      </c>
      <c r="C28" s="41">
        <v>30000000</v>
      </c>
      <c r="D28" s="41">
        <v>0</v>
      </c>
      <c r="E28" s="41">
        <v>0</v>
      </c>
      <c r="F28" s="32">
        <v>30000000</v>
      </c>
      <c r="G28" s="32">
        <v>0</v>
      </c>
      <c r="H28" s="88">
        <v>0.099205</v>
      </c>
      <c r="I28" s="32">
        <v>0</v>
      </c>
      <c r="J28" s="32">
        <v>252768.9</v>
      </c>
      <c r="K28" s="32">
        <v>252768.9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</row>
    <row r="29" spans="2:20" s="4" customFormat="1" ht="23.25" customHeight="1">
      <c r="B29" s="87" t="s">
        <v>36</v>
      </c>
      <c r="C29" s="41"/>
      <c r="D29" s="41">
        <v>0</v>
      </c>
      <c r="E29" s="41">
        <v>0</v>
      </c>
      <c r="F29" s="32">
        <v>30000000</v>
      </c>
      <c r="G29" s="32">
        <v>0</v>
      </c>
      <c r="H29" s="88">
        <v>0.099205</v>
      </c>
      <c r="I29" s="32">
        <v>0</v>
      </c>
      <c r="J29" s="32">
        <f>SUM(J21:J28)</f>
        <v>1728613.14</v>
      </c>
      <c r="K29" s="32">
        <f>SUM(K20:K28)</f>
        <v>1728613.14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5"/>
    </row>
    <row r="30" spans="2:20" s="4" customFormat="1" ht="23.25" customHeight="1">
      <c r="B30" s="87" t="s">
        <v>47</v>
      </c>
      <c r="C30" s="41"/>
      <c r="D30" s="41"/>
      <c r="E30" s="41"/>
      <c r="F30" s="32"/>
      <c r="G30" s="32"/>
      <c r="H30" s="88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"/>
    </row>
    <row r="31" spans="2:20" s="4" customFormat="1" ht="23.25" customHeight="1">
      <c r="B31" s="87" t="s">
        <v>16</v>
      </c>
      <c r="C31" s="41"/>
      <c r="D31" s="41"/>
      <c r="E31" s="41"/>
      <c r="F31" s="32"/>
      <c r="G31" s="32"/>
      <c r="H31" s="88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"/>
    </row>
    <row r="32" spans="2:20" s="4" customFormat="1" ht="23.25" customHeight="1">
      <c r="B32" s="86">
        <v>43230</v>
      </c>
      <c r="C32" s="41">
        <v>0</v>
      </c>
      <c r="D32" s="41">
        <v>38000000</v>
      </c>
      <c r="E32" s="41">
        <v>0</v>
      </c>
      <c r="F32" s="32">
        <v>38000000</v>
      </c>
      <c r="G32" s="32">
        <v>0</v>
      </c>
      <c r="H32" s="88">
        <v>0.0825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20" s="4" customFormat="1" ht="23.25" customHeight="1">
      <c r="B33" s="86">
        <v>43237</v>
      </c>
      <c r="C33" s="41">
        <v>38000000</v>
      </c>
      <c r="D33" s="41">
        <v>1000000</v>
      </c>
      <c r="E33" s="41">
        <v>0</v>
      </c>
      <c r="F33" s="32">
        <v>39000000</v>
      </c>
      <c r="G33" s="32">
        <v>0</v>
      </c>
      <c r="H33" s="88">
        <v>0.0825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5"/>
    </row>
    <row r="34" spans="2:20" s="4" customFormat="1" ht="23.25" customHeight="1">
      <c r="B34" s="86">
        <v>43245</v>
      </c>
      <c r="C34" s="41">
        <v>39000000</v>
      </c>
      <c r="D34" s="41">
        <v>2000000</v>
      </c>
      <c r="E34" s="41">
        <v>0</v>
      </c>
      <c r="F34" s="32">
        <v>41000000</v>
      </c>
      <c r="G34" s="32">
        <v>0</v>
      </c>
      <c r="H34" s="88">
        <v>0.0825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5"/>
    </row>
    <row r="35" spans="2:20" s="4" customFormat="1" ht="23.25" customHeight="1">
      <c r="B35" s="86">
        <v>43257</v>
      </c>
      <c r="C35" s="41">
        <v>41000000</v>
      </c>
      <c r="D35" s="41">
        <v>2000000</v>
      </c>
      <c r="E35" s="41">
        <v>0</v>
      </c>
      <c r="F35" s="32">
        <v>43000000</v>
      </c>
      <c r="G35" s="32">
        <v>0</v>
      </c>
      <c r="H35" s="88">
        <v>0.0825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/>
    </row>
    <row r="36" spans="2:20" s="4" customFormat="1" ht="23.25" customHeight="1">
      <c r="B36" s="86">
        <v>43259</v>
      </c>
      <c r="C36" s="41">
        <v>43000000</v>
      </c>
      <c r="D36" s="41">
        <v>0</v>
      </c>
      <c r="E36" s="41">
        <v>0</v>
      </c>
      <c r="F36" s="32">
        <v>43000000</v>
      </c>
      <c r="G36" s="32">
        <v>0</v>
      </c>
      <c r="H36" s="88">
        <v>0.0825</v>
      </c>
      <c r="I36" s="32">
        <v>0</v>
      </c>
      <c r="J36" s="32">
        <v>143301.37</v>
      </c>
      <c r="K36" s="32">
        <v>143301.37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/>
    </row>
    <row r="37" spans="2:20" s="4" customFormat="1" ht="23.25" customHeight="1">
      <c r="B37" s="86">
        <v>43290</v>
      </c>
      <c r="C37" s="41">
        <v>43000000</v>
      </c>
      <c r="D37" s="41">
        <v>0</v>
      </c>
      <c r="E37" s="41">
        <v>0</v>
      </c>
      <c r="F37" s="32">
        <v>43000000</v>
      </c>
      <c r="G37" s="32">
        <v>0</v>
      </c>
      <c r="H37" s="88">
        <v>0.0825</v>
      </c>
      <c r="I37" s="32">
        <v>0</v>
      </c>
      <c r="J37" s="32">
        <v>288863.01</v>
      </c>
      <c r="K37" s="32">
        <v>288863.01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/>
    </row>
    <row r="38" spans="2:20" s="4" customFormat="1" ht="23.25" customHeight="1">
      <c r="B38" s="86">
        <v>43320</v>
      </c>
      <c r="C38" s="41">
        <v>43000000</v>
      </c>
      <c r="D38" s="41">
        <v>0</v>
      </c>
      <c r="E38" s="41">
        <v>0</v>
      </c>
      <c r="F38" s="32">
        <v>43000000</v>
      </c>
      <c r="G38" s="32">
        <v>0</v>
      </c>
      <c r="H38" s="88">
        <v>0.0825</v>
      </c>
      <c r="I38" s="32">
        <v>0</v>
      </c>
      <c r="J38" s="32">
        <v>301294.52</v>
      </c>
      <c r="K38" s="32">
        <v>301294.52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5"/>
    </row>
    <row r="39" spans="2:20" s="4" customFormat="1" ht="23.25" customHeight="1">
      <c r="B39" s="87" t="s">
        <v>36</v>
      </c>
      <c r="C39" s="41">
        <v>43000000</v>
      </c>
      <c r="D39" s="41">
        <v>43000000</v>
      </c>
      <c r="E39" s="41">
        <v>0</v>
      </c>
      <c r="F39" s="32">
        <v>43000000</v>
      </c>
      <c r="G39" s="32">
        <v>0</v>
      </c>
      <c r="H39" s="88">
        <v>0.0825</v>
      </c>
      <c r="I39" s="32">
        <v>0</v>
      </c>
      <c r="J39" s="32">
        <f>SUM(J32:J38)</f>
        <v>733458.9</v>
      </c>
      <c r="K39" s="32">
        <f>SUM(K32:K38)</f>
        <v>733458.9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5"/>
    </row>
    <row r="40" spans="2:19" ht="27.75" customHeight="1">
      <c r="B40" s="38" t="s">
        <v>20</v>
      </c>
      <c r="C40" s="39"/>
      <c r="D40" s="90"/>
      <c r="E40" s="39"/>
      <c r="F40" s="39"/>
      <c r="G40" s="39"/>
      <c r="H40" s="83"/>
      <c r="I40" s="39"/>
      <c r="J40" s="89"/>
      <c r="K40" s="89"/>
      <c r="L40" s="39"/>
      <c r="M40" s="39"/>
      <c r="N40" s="40"/>
      <c r="O40" s="39"/>
      <c r="P40" s="39"/>
      <c r="Q40" s="39"/>
      <c r="R40" s="39"/>
      <c r="S40" s="39"/>
    </row>
    <row r="41" spans="2:19" s="3" customFormat="1" ht="23.25" customHeight="1">
      <c r="B41" s="31" t="s">
        <v>16</v>
      </c>
      <c r="C41" s="41">
        <f>C10+C21</f>
        <v>68000000</v>
      </c>
      <c r="D41" s="32"/>
      <c r="E41" s="32"/>
      <c r="F41" s="32"/>
      <c r="G41" s="32">
        <v>0</v>
      </c>
      <c r="H41" s="42"/>
      <c r="I41" s="32">
        <v>0</v>
      </c>
      <c r="J41" s="32"/>
      <c r="K41" s="32"/>
      <c r="L41" s="33"/>
      <c r="M41" s="33"/>
      <c r="N41" s="43"/>
      <c r="O41" s="33">
        <v>0</v>
      </c>
      <c r="P41" s="33" t="s">
        <v>17</v>
      </c>
      <c r="Q41" s="33" t="s">
        <v>17</v>
      </c>
      <c r="R41" s="33" t="s">
        <v>17</v>
      </c>
      <c r="S41" s="33"/>
    </row>
    <row r="42" spans="2:19" s="81" customFormat="1" ht="23.25" customHeight="1">
      <c r="B42" s="36" t="s">
        <v>35</v>
      </c>
      <c r="C42" s="41">
        <f>C41</f>
        <v>68000000</v>
      </c>
      <c r="D42" s="34">
        <v>0</v>
      </c>
      <c r="E42" s="34">
        <v>0</v>
      </c>
      <c r="F42" s="32">
        <f>C42+D42-E42</f>
        <v>68000000</v>
      </c>
      <c r="G42" s="34">
        <v>0</v>
      </c>
      <c r="H42" s="77"/>
      <c r="I42" s="34">
        <v>0</v>
      </c>
      <c r="J42" s="34">
        <v>0</v>
      </c>
      <c r="K42" s="34">
        <v>0</v>
      </c>
      <c r="L42" s="34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  <c r="S42" s="34">
        <v>0</v>
      </c>
    </row>
    <row r="43" spans="2:19" s="81" customFormat="1" ht="23.25" customHeight="1">
      <c r="B43" s="36" t="s">
        <v>37</v>
      </c>
      <c r="C43" s="41">
        <v>68000000</v>
      </c>
      <c r="D43" s="34">
        <v>0</v>
      </c>
      <c r="E43" s="34">
        <v>0</v>
      </c>
      <c r="F43" s="32">
        <v>68000000</v>
      </c>
      <c r="G43" s="34">
        <v>0</v>
      </c>
      <c r="H43" s="77"/>
      <c r="I43" s="34">
        <v>0</v>
      </c>
      <c r="J43" s="34">
        <v>656193.56</v>
      </c>
      <c r="K43" s="34">
        <v>656193.56</v>
      </c>
      <c r="L43" s="34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  <c r="S43" s="34">
        <v>0</v>
      </c>
    </row>
    <row r="44" spans="2:19" s="81" customFormat="1" ht="23.25" customHeight="1">
      <c r="B44" s="36" t="s">
        <v>38</v>
      </c>
      <c r="C44" s="41">
        <v>68000000</v>
      </c>
      <c r="D44" s="34">
        <v>0</v>
      </c>
      <c r="E44" s="34">
        <v>0</v>
      </c>
      <c r="F44" s="32">
        <v>68000000</v>
      </c>
      <c r="G44" s="34">
        <v>0</v>
      </c>
      <c r="H44" s="77"/>
      <c r="I44" s="34">
        <v>0</v>
      </c>
      <c r="J44" s="34">
        <v>585403.29</v>
      </c>
      <c r="K44" s="34">
        <v>585403.29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</row>
    <row r="45" spans="2:19" s="81" customFormat="1" ht="23.25" customHeight="1">
      <c r="B45" s="36" t="s">
        <v>45</v>
      </c>
      <c r="C45" s="41">
        <v>68000000</v>
      </c>
      <c r="D45" s="34">
        <v>0</v>
      </c>
      <c r="E45" s="34">
        <v>0</v>
      </c>
      <c r="F45" s="32">
        <v>68000000</v>
      </c>
      <c r="G45" s="34">
        <v>0</v>
      </c>
      <c r="H45" s="77"/>
      <c r="I45" s="34">
        <v>0</v>
      </c>
      <c r="J45" s="34">
        <v>623919.58</v>
      </c>
      <c r="K45" s="34">
        <v>623919.58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</row>
    <row r="46" spans="2:19" s="81" customFormat="1" ht="23.25" customHeight="1">
      <c r="B46" s="36" t="s">
        <v>46</v>
      </c>
      <c r="C46" s="41">
        <v>68000000</v>
      </c>
      <c r="D46" s="34">
        <v>41000000</v>
      </c>
      <c r="E46" s="34">
        <v>38000000</v>
      </c>
      <c r="F46" s="32">
        <v>71000000</v>
      </c>
      <c r="G46" s="34">
        <v>0</v>
      </c>
      <c r="H46" s="77"/>
      <c r="I46" s="34">
        <v>0</v>
      </c>
      <c r="J46" s="34">
        <v>795354.79</v>
      </c>
      <c r="K46" s="34">
        <v>795354.79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</row>
    <row r="47" spans="2:19" s="81" customFormat="1" ht="23.25" customHeight="1">
      <c r="B47" s="36" t="s">
        <v>48</v>
      </c>
      <c r="C47" s="41">
        <v>71000000</v>
      </c>
      <c r="D47" s="34">
        <v>2000000</v>
      </c>
      <c r="E47" s="34">
        <v>0</v>
      </c>
      <c r="F47" s="32">
        <v>73000000</v>
      </c>
      <c r="G47" s="34">
        <v>0</v>
      </c>
      <c r="H47" s="77"/>
      <c r="I47" s="34">
        <v>0</v>
      </c>
      <c r="J47" s="34">
        <v>396070.27</v>
      </c>
      <c r="K47" s="34">
        <v>396070.27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</row>
    <row r="48" spans="2:19" s="81" customFormat="1" ht="23.25" customHeight="1">
      <c r="B48" s="36" t="s">
        <v>49</v>
      </c>
      <c r="C48" s="41">
        <v>73000000</v>
      </c>
      <c r="D48" s="34">
        <v>0</v>
      </c>
      <c r="E48" s="34">
        <v>0</v>
      </c>
      <c r="F48" s="32">
        <v>73000000</v>
      </c>
      <c r="G48" s="34">
        <v>0</v>
      </c>
      <c r="H48" s="77"/>
      <c r="I48" s="34">
        <v>0</v>
      </c>
      <c r="J48" s="34">
        <v>533478.08</v>
      </c>
      <c r="K48" s="34">
        <v>533478.08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</row>
    <row r="49" spans="2:19" s="81" customFormat="1" ht="23.25" customHeight="1">
      <c r="B49" s="36" t="s">
        <v>51</v>
      </c>
      <c r="C49" s="41">
        <v>73000000</v>
      </c>
      <c r="D49" s="34">
        <v>0</v>
      </c>
      <c r="E49" s="34">
        <v>0</v>
      </c>
      <c r="F49" s="32">
        <v>73000000</v>
      </c>
      <c r="G49" s="34">
        <v>0</v>
      </c>
      <c r="H49" s="77"/>
      <c r="I49" s="34">
        <v>0</v>
      </c>
      <c r="J49" s="34">
        <v>554063.42</v>
      </c>
      <c r="K49" s="34">
        <v>554063.42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</row>
    <row r="50" spans="2:19" s="4" customFormat="1" ht="23.25" customHeight="1">
      <c r="B50" s="44" t="s">
        <v>21</v>
      </c>
      <c r="C50" s="32" t="s">
        <v>18</v>
      </c>
      <c r="D50" s="32">
        <v>43000000</v>
      </c>
      <c r="E50" s="32">
        <v>38000000</v>
      </c>
      <c r="F50" s="32">
        <v>73000000</v>
      </c>
      <c r="G50" s="32">
        <f>G42</f>
        <v>0</v>
      </c>
      <c r="H50" s="32"/>
      <c r="I50" s="32">
        <f>I42</f>
        <v>0</v>
      </c>
      <c r="J50" s="32">
        <f>J17+J29+J39</f>
        <v>4144482.9899999998</v>
      </c>
      <c r="K50" s="32">
        <f>K17+K29+K39</f>
        <v>4144482.9899999998</v>
      </c>
      <c r="L50" s="32">
        <f aca="true" t="shared" si="0" ref="L50:R50">L42</f>
        <v>0</v>
      </c>
      <c r="M50" s="32">
        <f t="shared" si="0"/>
        <v>0</v>
      </c>
      <c r="N50" s="32">
        <f t="shared" si="0"/>
        <v>0</v>
      </c>
      <c r="O50" s="32">
        <f t="shared" si="0"/>
        <v>0</v>
      </c>
      <c r="P50" s="32">
        <f t="shared" si="0"/>
        <v>0</v>
      </c>
      <c r="Q50" s="32">
        <f t="shared" si="0"/>
        <v>0</v>
      </c>
      <c r="R50" s="32">
        <f t="shared" si="0"/>
        <v>0</v>
      </c>
      <c r="S50" s="32">
        <v>0</v>
      </c>
    </row>
    <row r="51" spans="2:19" s="4" customFormat="1" ht="36" customHeight="1">
      <c r="B51" s="45" t="s">
        <v>23</v>
      </c>
      <c r="C51" s="34" t="s">
        <v>22</v>
      </c>
      <c r="D51" s="34">
        <v>0</v>
      </c>
      <c r="E51" s="34">
        <v>0</v>
      </c>
      <c r="F51" s="34">
        <v>0</v>
      </c>
      <c r="G51" s="34">
        <v>0</v>
      </c>
      <c r="H51" s="35"/>
      <c r="I51" s="32" t="s">
        <v>22</v>
      </c>
      <c r="J51" s="34">
        <v>0</v>
      </c>
      <c r="K51" s="34">
        <f>+L612</f>
        <v>0</v>
      </c>
      <c r="L51" s="34">
        <v>0</v>
      </c>
      <c r="M51" s="34">
        <v>0</v>
      </c>
      <c r="N51" s="34">
        <v>0</v>
      </c>
      <c r="O51" s="32" t="s">
        <v>22</v>
      </c>
      <c r="P51" s="34">
        <v>0</v>
      </c>
      <c r="Q51" s="34">
        <v>0</v>
      </c>
      <c r="R51" s="34">
        <v>0</v>
      </c>
      <c r="S51" s="34">
        <v>0</v>
      </c>
    </row>
    <row r="52" spans="2:19" ht="23.25" customHeight="1">
      <c r="B52" s="28" t="s">
        <v>24</v>
      </c>
      <c r="C52" s="46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3.25" customHeight="1">
      <c r="B53" s="28" t="s">
        <v>25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s="3" customFormat="1" ht="23.25" customHeight="1">
      <c r="B54" s="31" t="s">
        <v>16</v>
      </c>
      <c r="C54" s="47">
        <v>0</v>
      </c>
      <c r="D54" s="47" t="s">
        <v>17</v>
      </c>
      <c r="E54" s="47"/>
      <c r="F54" s="47"/>
      <c r="G54" s="47"/>
      <c r="H54" s="42"/>
      <c r="I54" s="47">
        <v>0</v>
      </c>
      <c r="J54" s="47" t="s">
        <v>17</v>
      </c>
      <c r="K54" s="47" t="s">
        <v>17</v>
      </c>
      <c r="L54" s="48"/>
      <c r="M54" s="48"/>
      <c r="N54" s="43"/>
      <c r="O54" s="48">
        <v>0</v>
      </c>
      <c r="P54" s="48" t="s">
        <v>17</v>
      </c>
      <c r="Q54" s="48" t="s">
        <v>17</v>
      </c>
      <c r="R54" s="48" t="s">
        <v>17</v>
      </c>
      <c r="S54" s="48"/>
    </row>
    <row r="55" spans="2:19" s="3" customFormat="1" ht="23.25" customHeight="1">
      <c r="B55" s="80" t="s">
        <v>35</v>
      </c>
      <c r="C55" s="32">
        <v>0</v>
      </c>
      <c r="D55" s="75">
        <v>0</v>
      </c>
      <c r="E55" s="75">
        <v>0</v>
      </c>
      <c r="F55" s="32">
        <f>C54+D55-E55</f>
        <v>0</v>
      </c>
      <c r="G55" s="75">
        <v>0</v>
      </c>
      <c r="H55" s="76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34">
        <v>0</v>
      </c>
    </row>
    <row r="56" spans="2:19" s="3" customFormat="1" ht="23.25" customHeight="1">
      <c r="B56" s="80" t="s">
        <v>37</v>
      </c>
      <c r="C56" s="32">
        <v>0</v>
      </c>
      <c r="D56" s="75">
        <v>0</v>
      </c>
      <c r="E56" s="75">
        <v>0</v>
      </c>
      <c r="F56" s="32"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s="3" customFormat="1" ht="23.25" customHeight="1">
      <c r="B57" s="80" t="s">
        <v>38</v>
      </c>
      <c r="C57" s="32">
        <v>0</v>
      </c>
      <c r="D57" s="75">
        <v>0</v>
      </c>
      <c r="E57" s="75">
        <v>0</v>
      </c>
      <c r="F57" s="32"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s="5" customFormat="1" ht="23.25" customHeight="1">
      <c r="B58" s="45" t="s">
        <v>19</v>
      </c>
      <c r="C58" s="47" t="s">
        <v>18</v>
      </c>
      <c r="D58" s="47">
        <v>0</v>
      </c>
      <c r="E58" s="47">
        <v>0</v>
      </c>
      <c r="F58" s="47">
        <v>0</v>
      </c>
      <c r="G58" s="47">
        <v>0</v>
      </c>
      <c r="H58" s="37"/>
      <c r="I58" s="47" t="s">
        <v>18</v>
      </c>
      <c r="J58" s="47">
        <v>0</v>
      </c>
      <c r="K58" s="47">
        <v>0</v>
      </c>
      <c r="L58" s="47">
        <v>0</v>
      </c>
      <c r="M58" s="47">
        <v>0</v>
      </c>
      <c r="N58" s="43">
        <v>0</v>
      </c>
      <c r="O58" s="47" t="s">
        <v>18</v>
      </c>
      <c r="P58" s="47">
        <v>0</v>
      </c>
      <c r="Q58" s="47">
        <v>0</v>
      </c>
      <c r="R58" s="47">
        <v>0</v>
      </c>
      <c r="S58" s="47">
        <v>0</v>
      </c>
    </row>
    <row r="59" spans="2:19" ht="23.25" customHeight="1" thickBot="1">
      <c r="B59" s="28" t="s">
        <v>26</v>
      </c>
      <c r="C59" s="29"/>
      <c r="D59" s="29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s="3" customFormat="1" ht="23.25" customHeight="1" thickBot="1">
      <c r="B60" s="31" t="s">
        <v>16</v>
      </c>
      <c r="C60" s="41">
        <v>0</v>
      </c>
      <c r="D60" s="32">
        <v>0</v>
      </c>
      <c r="E60" s="32">
        <v>0</v>
      </c>
      <c r="F60" s="32">
        <v>0</v>
      </c>
      <c r="G60" s="32">
        <v>0</v>
      </c>
      <c r="H60" s="42"/>
      <c r="I60" s="32">
        <v>0</v>
      </c>
      <c r="J60" s="32">
        <v>0</v>
      </c>
      <c r="K60" s="32">
        <v>0</v>
      </c>
      <c r="L60" s="33">
        <v>0</v>
      </c>
      <c r="M60" s="33">
        <v>0</v>
      </c>
      <c r="N60" s="43"/>
      <c r="O60" s="33">
        <v>0</v>
      </c>
      <c r="P60" s="33">
        <v>0</v>
      </c>
      <c r="Q60" s="33">
        <v>0</v>
      </c>
      <c r="R60" s="33">
        <v>0</v>
      </c>
      <c r="S60" s="49">
        <v>0</v>
      </c>
    </row>
    <row r="61" spans="2:19" s="4" customFormat="1" ht="22.5" customHeight="1">
      <c r="B61" s="44" t="s">
        <v>21</v>
      </c>
      <c r="C61" s="32" t="s">
        <v>18</v>
      </c>
      <c r="D61" s="32">
        <v>0</v>
      </c>
      <c r="E61" s="32">
        <v>0</v>
      </c>
      <c r="F61" s="32">
        <v>0</v>
      </c>
      <c r="G61" s="32">
        <v>0</v>
      </c>
      <c r="H61" s="37"/>
      <c r="I61" s="32" t="s">
        <v>18</v>
      </c>
      <c r="J61" s="32">
        <v>0</v>
      </c>
      <c r="K61" s="32">
        <v>0</v>
      </c>
      <c r="L61" s="32">
        <v>0</v>
      </c>
      <c r="M61" s="33">
        <v>0</v>
      </c>
      <c r="N61" s="43"/>
      <c r="O61" s="32" t="s">
        <v>18</v>
      </c>
      <c r="P61" s="33">
        <v>0</v>
      </c>
      <c r="Q61" s="33">
        <v>0</v>
      </c>
      <c r="R61" s="33">
        <v>0</v>
      </c>
      <c r="S61" s="49">
        <v>0</v>
      </c>
    </row>
    <row r="62" spans="2:19" s="4" customFormat="1" ht="35.25" customHeight="1">
      <c r="B62" s="45" t="s">
        <v>23</v>
      </c>
      <c r="C62" s="34" t="s">
        <v>18</v>
      </c>
      <c r="D62" s="34">
        <v>0</v>
      </c>
      <c r="E62" s="34">
        <v>0</v>
      </c>
      <c r="F62" s="34">
        <v>0</v>
      </c>
      <c r="G62" s="34">
        <v>0</v>
      </c>
      <c r="H62" s="35"/>
      <c r="I62" s="34" t="s">
        <v>18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 t="s">
        <v>18</v>
      </c>
      <c r="P62" s="34">
        <v>0</v>
      </c>
      <c r="Q62" s="34">
        <v>0</v>
      </c>
      <c r="R62" s="34">
        <v>0</v>
      </c>
      <c r="S62" s="50">
        <v>0</v>
      </c>
    </row>
    <row r="63" spans="2:19" ht="20.25" customHeight="1">
      <c r="B63" s="28" t="s">
        <v>27</v>
      </c>
      <c r="C63" s="46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ht="20.25" customHeight="1">
      <c r="B64" s="28" t="s">
        <v>28</v>
      </c>
      <c r="C64" s="46"/>
      <c r="D64" s="29"/>
      <c r="E64" s="29"/>
      <c r="F64" s="29"/>
      <c r="G64" s="29"/>
      <c r="H64" s="30"/>
      <c r="I64" s="29"/>
      <c r="J64" s="29"/>
      <c r="K64" s="29"/>
      <c r="L64" s="29"/>
      <c r="M64" s="29"/>
      <c r="N64" s="30"/>
      <c r="O64" s="29"/>
      <c r="P64" s="29"/>
      <c r="Q64" s="29"/>
      <c r="R64" s="29"/>
      <c r="S64" s="29"/>
    </row>
    <row r="65" spans="2:19" ht="20.25" customHeight="1">
      <c r="B65" s="31" t="s">
        <v>16</v>
      </c>
      <c r="C65" s="47">
        <v>0</v>
      </c>
      <c r="D65" s="47" t="s">
        <v>17</v>
      </c>
      <c r="E65" s="47"/>
      <c r="F65" s="47"/>
      <c r="G65" s="47"/>
      <c r="H65" s="42"/>
      <c r="I65" s="47">
        <v>0</v>
      </c>
      <c r="J65" s="47">
        <v>0</v>
      </c>
      <c r="K65" s="47">
        <v>0</v>
      </c>
      <c r="L65" s="48">
        <v>0</v>
      </c>
      <c r="M65" s="48">
        <v>0</v>
      </c>
      <c r="N65" s="43">
        <v>0</v>
      </c>
      <c r="O65" s="48">
        <v>0</v>
      </c>
      <c r="P65" s="48">
        <v>0</v>
      </c>
      <c r="Q65" s="48">
        <v>0</v>
      </c>
      <c r="R65" s="48">
        <v>0</v>
      </c>
      <c r="S65" s="48">
        <v>0</v>
      </c>
    </row>
    <row r="66" spans="2:19" ht="20.25" customHeight="1">
      <c r="B66" s="80" t="s">
        <v>35</v>
      </c>
      <c r="C66" s="32">
        <v>0</v>
      </c>
      <c r="D66" s="34">
        <v>0</v>
      </c>
      <c r="E66" s="34">
        <v>0</v>
      </c>
      <c r="F66" s="32">
        <f>C65+D66-E66</f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ht="20.25" customHeight="1">
      <c r="B67" s="80" t="s">
        <v>37</v>
      </c>
      <c r="C67" s="32">
        <v>0</v>
      </c>
      <c r="D67" s="34">
        <v>0</v>
      </c>
      <c r="E67" s="34">
        <v>0</v>
      </c>
      <c r="F67" s="32">
        <v>0</v>
      </c>
      <c r="G67" s="75">
        <v>0</v>
      </c>
      <c r="H67" s="76"/>
      <c r="I67" s="75">
        <v>0</v>
      </c>
      <c r="J67" s="75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  <c r="P67" s="75">
        <v>0</v>
      </c>
      <c r="Q67" s="75">
        <v>0</v>
      </c>
      <c r="R67" s="75">
        <v>0</v>
      </c>
      <c r="S67" s="34">
        <v>0</v>
      </c>
    </row>
    <row r="68" spans="2:19" ht="20.25" customHeight="1">
      <c r="B68" s="45" t="s">
        <v>19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37"/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3">
        <v>0</v>
      </c>
      <c r="O68" s="47">
        <v>0</v>
      </c>
      <c r="P68" s="47">
        <v>0</v>
      </c>
      <c r="Q68" s="47">
        <v>0</v>
      </c>
      <c r="R68" s="47">
        <v>0</v>
      </c>
      <c r="S68" s="47">
        <v>0</v>
      </c>
    </row>
    <row r="69" spans="2:19" ht="23.25" customHeight="1">
      <c r="B69" s="28" t="s">
        <v>29</v>
      </c>
      <c r="C69" s="29"/>
      <c r="D69" s="29"/>
      <c r="E69" s="29"/>
      <c r="F69" s="29"/>
      <c r="G69" s="29"/>
      <c r="H69" s="30"/>
      <c r="I69" s="29"/>
      <c r="J69" s="29"/>
      <c r="K69" s="29"/>
      <c r="L69" s="29"/>
      <c r="M69" s="29"/>
      <c r="N69" s="30"/>
      <c r="O69" s="29"/>
      <c r="P69" s="29"/>
      <c r="Q69" s="29"/>
      <c r="R69" s="29"/>
      <c r="S69" s="29"/>
    </row>
    <row r="70" spans="2:19" s="3" customFormat="1" ht="23.25" customHeight="1">
      <c r="B70" s="31" t="s">
        <v>16</v>
      </c>
      <c r="C70" s="41">
        <v>0</v>
      </c>
      <c r="D70" s="32"/>
      <c r="E70" s="32"/>
      <c r="F70" s="32"/>
      <c r="G70" s="32"/>
      <c r="H70" s="42"/>
      <c r="I70" s="32">
        <v>0</v>
      </c>
      <c r="J70" s="32">
        <v>0</v>
      </c>
      <c r="K70" s="32">
        <v>0</v>
      </c>
      <c r="L70" s="33">
        <v>0</v>
      </c>
      <c r="M70" s="33">
        <v>0</v>
      </c>
      <c r="N70" s="4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</row>
    <row r="71" spans="2:19" s="3" customFormat="1" ht="23.25" customHeight="1">
      <c r="B71" s="80" t="s">
        <v>35</v>
      </c>
      <c r="C71" s="32">
        <v>0</v>
      </c>
      <c r="D71" s="75">
        <v>0</v>
      </c>
      <c r="E71" s="75">
        <v>0</v>
      </c>
      <c r="F71" s="32">
        <f>C70+D71-E71</f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s="3" customFormat="1" ht="23.25" customHeight="1">
      <c r="B72" s="80" t="s">
        <v>37</v>
      </c>
      <c r="C72" s="32">
        <v>0</v>
      </c>
      <c r="D72" s="75">
        <v>0</v>
      </c>
      <c r="E72" s="75">
        <v>0</v>
      </c>
      <c r="F72" s="32">
        <v>0</v>
      </c>
      <c r="G72" s="75">
        <v>0</v>
      </c>
      <c r="H72" s="76"/>
      <c r="I72" s="75">
        <v>0</v>
      </c>
      <c r="J72" s="75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  <c r="P72" s="75">
        <v>0</v>
      </c>
      <c r="Q72" s="75">
        <v>0</v>
      </c>
      <c r="R72" s="75">
        <v>0</v>
      </c>
      <c r="S72" s="34">
        <v>0</v>
      </c>
    </row>
    <row r="73" spans="2:19" s="4" customFormat="1" ht="23.25" customHeight="1">
      <c r="B73" s="44" t="s">
        <v>21</v>
      </c>
      <c r="C73" s="32" t="s">
        <v>22</v>
      </c>
      <c r="D73" s="32">
        <v>0</v>
      </c>
      <c r="E73" s="32">
        <v>0</v>
      </c>
      <c r="F73" s="32">
        <v>0</v>
      </c>
      <c r="G73" s="32">
        <v>0</v>
      </c>
      <c r="H73" s="32"/>
      <c r="I73" s="32">
        <v>0</v>
      </c>
      <c r="J73" s="32">
        <v>0</v>
      </c>
      <c r="K73" s="32">
        <v>0</v>
      </c>
      <c r="L73" s="32">
        <v>0</v>
      </c>
      <c r="M73" s="32">
        <v>0</v>
      </c>
      <c r="N73" s="32">
        <v>0</v>
      </c>
      <c r="O73" s="32">
        <v>0</v>
      </c>
      <c r="P73" s="32">
        <v>0</v>
      </c>
      <c r="Q73" s="32">
        <v>0</v>
      </c>
      <c r="R73" s="32">
        <v>0</v>
      </c>
      <c r="S73" s="32">
        <v>0</v>
      </c>
    </row>
    <row r="74" spans="2:19" s="4" customFormat="1" ht="32.25" customHeight="1">
      <c r="B74" s="45" t="s">
        <v>23</v>
      </c>
      <c r="C74" s="34" t="s">
        <v>18</v>
      </c>
      <c r="D74" s="34">
        <v>0</v>
      </c>
      <c r="E74" s="34">
        <v>0</v>
      </c>
      <c r="F74" s="34">
        <v>0</v>
      </c>
      <c r="G74" s="34">
        <v>0</v>
      </c>
      <c r="H74" s="35"/>
      <c r="I74" s="34" t="s">
        <v>18</v>
      </c>
      <c r="J74" s="34">
        <v>0</v>
      </c>
      <c r="K74" s="34">
        <v>0</v>
      </c>
      <c r="L74" s="34">
        <v>0</v>
      </c>
      <c r="M74" s="34">
        <v>0</v>
      </c>
      <c r="N74" s="34">
        <v>0</v>
      </c>
      <c r="O74" s="34" t="s">
        <v>18</v>
      </c>
      <c r="P74" s="34">
        <v>0</v>
      </c>
      <c r="Q74" s="34">
        <v>0</v>
      </c>
      <c r="R74" s="34">
        <v>0</v>
      </c>
      <c r="S74" s="34">
        <v>0</v>
      </c>
    </row>
    <row r="75" spans="2:19" ht="23.25" customHeight="1">
      <c r="B75" s="28" t="s">
        <v>30</v>
      </c>
      <c r="C75" s="29"/>
      <c r="D75" s="29"/>
      <c r="E75" s="29"/>
      <c r="F75" s="29"/>
      <c r="G75" s="29"/>
      <c r="H75" s="30"/>
      <c r="I75" s="29"/>
      <c r="J75" s="29"/>
      <c r="K75" s="29"/>
      <c r="L75" s="29"/>
      <c r="M75" s="29"/>
      <c r="N75" s="30"/>
      <c r="O75" s="29"/>
      <c r="P75" s="29"/>
      <c r="Q75" s="29"/>
      <c r="R75" s="29"/>
      <c r="S75" s="29"/>
    </row>
    <row r="76" spans="2:19" s="7" customFormat="1" ht="23.25" customHeight="1">
      <c r="B76" s="31" t="s">
        <v>16</v>
      </c>
      <c r="C76" s="82">
        <f>C41</f>
        <v>68000000</v>
      </c>
      <c r="D76" s="51"/>
      <c r="E76" s="51"/>
      <c r="F76" s="41"/>
      <c r="G76" s="41"/>
      <c r="H76" s="52"/>
      <c r="I76" s="79">
        <v>0</v>
      </c>
      <c r="J76" s="41">
        <v>0</v>
      </c>
      <c r="K76" s="41">
        <v>0</v>
      </c>
      <c r="L76" s="41">
        <v>0</v>
      </c>
      <c r="M76" s="41">
        <v>0</v>
      </c>
      <c r="N76" s="52">
        <v>0</v>
      </c>
      <c r="O76" s="79">
        <v>0</v>
      </c>
      <c r="P76" s="41">
        <v>0</v>
      </c>
      <c r="Q76" s="41">
        <v>0</v>
      </c>
      <c r="R76" s="41">
        <v>0</v>
      </c>
      <c r="S76" s="41">
        <v>0</v>
      </c>
    </row>
    <row r="77" spans="2:19" s="4" customFormat="1" ht="23.25" customHeight="1">
      <c r="B77" s="36" t="s">
        <v>35</v>
      </c>
      <c r="C77" s="82">
        <f>C76</f>
        <v>68000000</v>
      </c>
      <c r="D77" s="34">
        <v>0</v>
      </c>
      <c r="E77" s="34">
        <f>E42</f>
        <v>0</v>
      </c>
      <c r="F77" s="32">
        <f>C77+D77-E77</f>
        <v>68000000</v>
      </c>
      <c r="G77" s="34">
        <f aca="true" t="shared" si="1" ref="G77:S77">G73</f>
        <v>0</v>
      </c>
      <c r="H77" s="77"/>
      <c r="I77" s="34">
        <f t="shared" si="1"/>
        <v>0</v>
      </c>
      <c r="J77" s="34">
        <f>J42</f>
        <v>0</v>
      </c>
      <c r="K77" s="34">
        <f>K42</f>
        <v>0</v>
      </c>
      <c r="L77" s="34">
        <f t="shared" si="1"/>
        <v>0</v>
      </c>
      <c r="M77" s="34">
        <f t="shared" si="1"/>
        <v>0</v>
      </c>
      <c r="N77" s="34">
        <f t="shared" si="1"/>
        <v>0</v>
      </c>
      <c r="O77" s="34">
        <f t="shared" si="1"/>
        <v>0</v>
      </c>
      <c r="P77" s="34">
        <f t="shared" si="1"/>
        <v>0</v>
      </c>
      <c r="Q77" s="34">
        <f t="shared" si="1"/>
        <v>0</v>
      </c>
      <c r="R77" s="34">
        <f t="shared" si="1"/>
        <v>0</v>
      </c>
      <c r="S77" s="34">
        <f t="shared" si="1"/>
        <v>0</v>
      </c>
    </row>
    <row r="78" spans="2:19" s="4" customFormat="1" ht="23.25" customHeight="1">
      <c r="B78" s="36" t="s">
        <v>37</v>
      </c>
      <c r="C78" s="82">
        <v>68000000</v>
      </c>
      <c r="D78" s="34">
        <v>0</v>
      </c>
      <c r="E78" s="34">
        <v>0</v>
      </c>
      <c r="F78" s="32">
        <v>68000000</v>
      </c>
      <c r="G78" s="34">
        <v>0</v>
      </c>
      <c r="H78" s="77"/>
      <c r="I78" s="34">
        <v>0</v>
      </c>
      <c r="J78" s="34">
        <v>656193.56</v>
      </c>
      <c r="K78" s="34">
        <v>656193.56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0</v>
      </c>
    </row>
    <row r="79" spans="2:19" s="4" customFormat="1" ht="23.25" customHeight="1">
      <c r="B79" s="36" t="s">
        <v>38</v>
      </c>
      <c r="C79" s="82">
        <v>68000000</v>
      </c>
      <c r="D79" s="34">
        <v>0</v>
      </c>
      <c r="E79" s="34">
        <v>0</v>
      </c>
      <c r="F79" s="32">
        <v>68000000</v>
      </c>
      <c r="G79" s="34">
        <v>0</v>
      </c>
      <c r="H79" s="77"/>
      <c r="I79" s="34">
        <v>0</v>
      </c>
      <c r="J79" s="34">
        <v>585403.29</v>
      </c>
      <c r="K79" s="34">
        <v>585403.29</v>
      </c>
      <c r="L79" s="34">
        <v>0</v>
      </c>
      <c r="M79" s="34">
        <v>0</v>
      </c>
      <c r="N79" s="34">
        <v>0</v>
      </c>
      <c r="O79" s="34">
        <v>0</v>
      </c>
      <c r="P79" s="34">
        <v>0</v>
      </c>
      <c r="Q79" s="34">
        <v>0</v>
      </c>
      <c r="R79" s="34">
        <v>0</v>
      </c>
      <c r="S79" s="34">
        <v>0</v>
      </c>
    </row>
    <row r="80" spans="2:19" s="4" customFormat="1" ht="23.25" customHeight="1">
      <c r="B80" s="36" t="s">
        <v>45</v>
      </c>
      <c r="C80" s="82">
        <v>68000000</v>
      </c>
      <c r="D80" s="34">
        <v>0</v>
      </c>
      <c r="E80" s="34">
        <v>0</v>
      </c>
      <c r="F80" s="32">
        <v>68000000</v>
      </c>
      <c r="G80" s="34">
        <v>0</v>
      </c>
      <c r="H80" s="77"/>
      <c r="I80" s="34">
        <v>0</v>
      </c>
      <c r="J80" s="34">
        <v>623919.58</v>
      </c>
      <c r="K80" s="34">
        <v>623919.58</v>
      </c>
      <c r="L80" s="34">
        <v>0</v>
      </c>
      <c r="M80" s="34">
        <v>0</v>
      </c>
      <c r="N80" s="34">
        <v>0</v>
      </c>
      <c r="O80" s="34">
        <v>0</v>
      </c>
      <c r="P80" s="34">
        <v>0</v>
      </c>
      <c r="Q80" s="34">
        <v>0</v>
      </c>
      <c r="R80" s="34">
        <v>0</v>
      </c>
      <c r="S80" s="34">
        <v>0</v>
      </c>
    </row>
    <row r="81" spans="2:19" s="4" customFormat="1" ht="23.25" customHeight="1">
      <c r="B81" s="36" t="s">
        <v>46</v>
      </c>
      <c r="C81" s="82">
        <v>68000000</v>
      </c>
      <c r="D81" s="34">
        <v>41000000</v>
      </c>
      <c r="E81" s="34">
        <v>38000000</v>
      </c>
      <c r="F81" s="32">
        <v>71000000</v>
      </c>
      <c r="G81" s="34">
        <v>0</v>
      </c>
      <c r="H81" s="77"/>
      <c r="I81" s="34">
        <v>0</v>
      </c>
      <c r="J81" s="34">
        <v>795354.79</v>
      </c>
      <c r="K81" s="34">
        <v>795354.79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</row>
    <row r="82" spans="2:19" s="4" customFormat="1" ht="23.25" customHeight="1">
      <c r="B82" s="36" t="s">
        <v>48</v>
      </c>
      <c r="C82" s="82">
        <v>71000000</v>
      </c>
      <c r="D82" s="34">
        <v>2000000</v>
      </c>
      <c r="E82" s="34">
        <v>0</v>
      </c>
      <c r="F82" s="32">
        <v>73000000</v>
      </c>
      <c r="G82" s="34"/>
      <c r="H82" s="77"/>
      <c r="I82" s="34"/>
      <c r="J82" s="34">
        <v>396070.27</v>
      </c>
      <c r="K82" s="34">
        <v>396070.27</v>
      </c>
      <c r="L82" s="34">
        <v>0</v>
      </c>
      <c r="M82" s="34">
        <v>0</v>
      </c>
      <c r="N82" s="34">
        <v>0</v>
      </c>
      <c r="O82" s="34">
        <v>0</v>
      </c>
      <c r="P82" s="34">
        <v>0</v>
      </c>
      <c r="Q82" s="34">
        <v>0</v>
      </c>
      <c r="R82" s="34">
        <v>0</v>
      </c>
      <c r="S82" s="34">
        <v>0</v>
      </c>
    </row>
    <row r="83" spans="2:19" s="4" customFormat="1" ht="23.25" customHeight="1">
      <c r="B83" s="36" t="s">
        <v>49</v>
      </c>
      <c r="C83" s="82">
        <v>73000000</v>
      </c>
      <c r="D83" s="34">
        <v>43000000</v>
      </c>
      <c r="E83" s="34">
        <v>0</v>
      </c>
      <c r="F83" s="32">
        <v>73000000</v>
      </c>
      <c r="G83" s="34">
        <v>0</v>
      </c>
      <c r="H83" s="77"/>
      <c r="I83" s="34">
        <v>0</v>
      </c>
      <c r="J83" s="34">
        <v>533478.08</v>
      </c>
      <c r="K83" s="34">
        <v>533478.08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</row>
    <row r="84" spans="2:19" s="4" customFormat="1" ht="23.25" customHeight="1">
      <c r="B84" s="36" t="s">
        <v>51</v>
      </c>
      <c r="C84" s="82">
        <v>73000000</v>
      </c>
      <c r="D84" s="34">
        <v>0</v>
      </c>
      <c r="E84" s="34">
        <v>0</v>
      </c>
      <c r="F84" s="32">
        <v>73000000</v>
      </c>
      <c r="G84" s="34">
        <v>0</v>
      </c>
      <c r="H84" s="77"/>
      <c r="I84" s="34">
        <v>0</v>
      </c>
      <c r="J84" s="34">
        <v>554063.42</v>
      </c>
      <c r="K84" s="34">
        <v>554063.42</v>
      </c>
      <c r="L84" s="34">
        <v>0</v>
      </c>
      <c r="M84" s="34">
        <v>0</v>
      </c>
      <c r="N84" s="34">
        <v>0</v>
      </c>
      <c r="O84" s="34">
        <v>0</v>
      </c>
      <c r="P84" s="34">
        <v>0</v>
      </c>
      <c r="Q84" s="34">
        <v>0</v>
      </c>
      <c r="R84" s="34">
        <v>0</v>
      </c>
      <c r="S84" s="34">
        <v>0</v>
      </c>
    </row>
    <row r="85" spans="2:19" s="4" customFormat="1" ht="23.25" customHeight="1">
      <c r="B85" s="44" t="s">
        <v>21</v>
      </c>
      <c r="C85" s="75" t="s">
        <v>18</v>
      </c>
      <c r="D85" s="78">
        <f>D50</f>
        <v>43000000</v>
      </c>
      <c r="E85" s="78">
        <f>E50</f>
        <v>38000000</v>
      </c>
      <c r="F85" s="78">
        <v>73000000</v>
      </c>
      <c r="G85" s="78">
        <f>G77</f>
        <v>0</v>
      </c>
      <c r="H85" s="78"/>
      <c r="I85" s="78">
        <f>I77</f>
        <v>0</v>
      </c>
      <c r="J85" s="78">
        <f>J50</f>
        <v>4144482.9899999998</v>
      </c>
      <c r="K85" s="78">
        <f>K50</f>
        <v>4144482.9899999998</v>
      </c>
      <c r="L85" s="78">
        <f>L77</f>
        <v>0</v>
      </c>
      <c r="M85" s="78">
        <f>M77</f>
        <v>0</v>
      </c>
      <c r="N85" s="78">
        <f>N77</f>
        <v>0</v>
      </c>
      <c r="O85" s="78">
        <v>0</v>
      </c>
      <c r="P85" s="78">
        <f>P77</f>
        <v>0</v>
      </c>
      <c r="Q85" s="78">
        <f>Q77</f>
        <v>0</v>
      </c>
      <c r="R85" s="78">
        <f>R77</f>
        <v>0</v>
      </c>
      <c r="S85" s="78">
        <v>0</v>
      </c>
    </row>
    <row r="86" spans="2:19" s="5" customFormat="1" ht="30.75" customHeight="1">
      <c r="B86" s="53" t="s">
        <v>23</v>
      </c>
      <c r="C86" s="54" t="s">
        <v>18</v>
      </c>
      <c r="D86" s="54">
        <v>0</v>
      </c>
      <c r="E86" s="54">
        <v>0</v>
      </c>
      <c r="F86" s="54">
        <v>0</v>
      </c>
      <c r="G86" s="54">
        <v>0</v>
      </c>
      <c r="H86" s="55"/>
      <c r="I86" s="54" t="s">
        <v>18</v>
      </c>
      <c r="J86" s="54">
        <v>0</v>
      </c>
      <c r="K86" s="54" t="s">
        <v>44</v>
      </c>
      <c r="L86" s="54">
        <v>0</v>
      </c>
      <c r="M86" s="54">
        <v>0</v>
      </c>
      <c r="N86" s="54">
        <v>0</v>
      </c>
      <c r="O86" s="54" t="s">
        <v>18</v>
      </c>
      <c r="P86" s="54">
        <v>0</v>
      </c>
      <c r="Q86" s="54">
        <v>0</v>
      </c>
      <c r="R86" s="54">
        <v>0</v>
      </c>
      <c r="S86" s="54">
        <v>0</v>
      </c>
    </row>
    <row r="87" spans="2:19" ht="23.25" customHeight="1">
      <c r="B87" s="28" t="s">
        <v>31</v>
      </c>
      <c r="C87" s="29"/>
      <c r="D87" s="29"/>
      <c r="E87" s="29"/>
      <c r="F87" s="29"/>
      <c r="G87" s="29"/>
      <c r="H87" s="30"/>
      <c r="I87" s="29"/>
      <c r="J87" s="29"/>
      <c r="K87" s="29"/>
      <c r="L87" s="29"/>
      <c r="M87" s="29"/>
      <c r="N87" s="30"/>
      <c r="O87" s="29"/>
      <c r="P87" s="29"/>
      <c r="Q87" s="29"/>
      <c r="R87" s="29"/>
      <c r="S87" s="29"/>
    </row>
    <row r="88" spans="2:19" ht="23.25" customHeight="1">
      <c r="B88" s="28" t="s">
        <v>32</v>
      </c>
      <c r="C88" s="29"/>
      <c r="D88" s="29"/>
      <c r="E88" s="29"/>
      <c r="F88" s="29"/>
      <c r="G88" s="29"/>
      <c r="H88" s="30"/>
      <c r="I88" s="29"/>
      <c r="J88" s="29"/>
      <c r="K88" s="29"/>
      <c r="L88" s="29"/>
      <c r="M88" s="29"/>
      <c r="N88" s="30"/>
      <c r="O88" s="29"/>
      <c r="P88" s="29"/>
      <c r="Q88" s="29"/>
      <c r="R88" s="29"/>
      <c r="S88" s="29"/>
    </row>
    <row r="89" spans="2:19" ht="23.25" customHeight="1">
      <c r="B89" s="56" t="s">
        <v>16</v>
      </c>
      <c r="C89" s="57">
        <v>0</v>
      </c>
      <c r="D89" s="57" t="s">
        <v>17</v>
      </c>
      <c r="E89" s="57"/>
      <c r="F89" s="57"/>
      <c r="G89" s="57"/>
      <c r="H89" s="58"/>
      <c r="I89" s="57">
        <v>0</v>
      </c>
      <c r="J89" s="57">
        <v>0</v>
      </c>
      <c r="K89" s="57">
        <v>0</v>
      </c>
      <c r="L89" s="59">
        <v>0</v>
      </c>
      <c r="M89" s="59">
        <v>0</v>
      </c>
      <c r="N89" s="60">
        <v>0</v>
      </c>
      <c r="O89" s="59">
        <v>0</v>
      </c>
      <c r="P89" s="59">
        <v>0</v>
      </c>
      <c r="Q89" s="59">
        <v>0</v>
      </c>
      <c r="R89" s="59">
        <v>0</v>
      </c>
      <c r="S89" s="59">
        <v>0</v>
      </c>
    </row>
    <row r="90" spans="2:19" ht="23.25" customHeight="1">
      <c r="B90" s="80" t="s">
        <v>35</v>
      </c>
      <c r="C90" s="32">
        <v>0</v>
      </c>
      <c r="D90" s="75">
        <v>0</v>
      </c>
      <c r="E90" s="32">
        <v>0</v>
      </c>
      <c r="F90" s="75">
        <f>C89+D90-E90</f>
        <v>0</v>
      </c>
      <c r="G90" s="75">
        <v>0</v>
      </c>
      <c r="H90" s="76"/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34">
        <v>0</v>
      </c>
    </row>
    <row r="91" spans="2:19" ht="23.25" customHeight="1">
      <c r="B91" s="80" t="s">
        <v>37</v>
      </c>
      <c r="C91" s="32">
        <v>0</v>
      </c>
      <c r="D91" s="75">
        <v>0</v>
      </c>
      <c r="E91" s="32">
        <v>0</v>
      </c>
      <c r="F91" s="75">
        <v>0</v>
      </c>
      <c r="G91" s="75">
        <v>0</v>
      </c>
      <c r="H91" s="76"/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34">
        <v>0</v>
      </c>
    </row>
    <row r="92" spans="2:19" ht="23.25" customHeight="1">
      <c r="B92" s="80" t="s">
        <v>38</v>
      </c>
      <c r="C92" s="32">
        <v>0</v>
      </c>
      <c r="D92" s="75">
        <v>0</v>
      </c>
      <c r="E92" s="32">
        <v>0</v>
      </c>
      <c r="F92" s="75">
        <v>0</v>
      </c>
      <c r="G92" s="75">
        <v>0</v>
      </c>
      <c r="H92" s="76"/>
      <c r="I92" s="75">
        <v>0</v>
      </c>
      <c r="J92" s="75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  <c r="P92" s="75">
        <v>0</v>
      </c>
      <c r="Q92" s="75">
        <v>0</v>
      </c>
      <c r="R92" s="75">
        <v>0</v>
      </c>
      <c r="S92" s="34">
        <v>0</v>
      </c>
    </row>
    <row r="93" spans="2:19" ht="23.25" customHeight="1">
      <c r="B93" s="53" t="s">
        <v>19</v>
      </c>
      <c r="C93" s="57">
        <v>0</v>
      </c>
      <c r="D93" s="57">
        <v>0</v>
      </c>
      <c r="E93" s="57">
        <v>0</v>
      </c>
      <c r="F93" s="57">
        <v>0</v>
      </c>
      <c r="G93" s="57">
        <v>0</v>
      </c>
      <c r="H93" s="61"/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60">
        <v>0</v>
      </c>
      <c r="O93" s="57">
        <v>0</v>
      </c>
      <c r="P93" s="57">
        <v>0</v>
      </c>
      <c r="Q93" s="57">
        <v>0</v>
      </c>
      <c r="R93" s="57">
        <v>0</v>
      </c>
      <c r="S93" s="57">
        <v>0</v>
      </c>
    </row>
    <row r="94" spans="2:19" ht="23.25" customHeight="1">
      <c r="B94" s="28" t="s">
        <v>33</v>
      </c>
      <c r="C94" s="46"/>
      <c r="D94" s="46"/>
      <c r="E94" s="29"/>
      <c r="F94" s="29"/>
      <c r="G94" s="29"/>
      <c r="H94" s="30"/>
      <c r="I94" s="29"/>
      <c r="J94" s="29"/>
      <c r="K94" s="29"/>
      <c r="L94" s="29"/>
      <c r="M94" s="29"/>
      <c r="N94" s="30"/>
      <c r="O94" s="29"/>
      <c r="P94" s="29"/>
      <c r="Q94" s="29"/>
      <c r="R94" s="29"/>
      <c r="S94" s="29"/>
    </row>
    <row r="95" spans="2:19" s="8" customFormat="1" ht="23.25" customHeight="1">
      <c r="B95" s="31" t="s">
        <v>16</v>
      </c>
      <c r="C95" s="31">
        <v>0</v>
      </c>
      <c r="D95" s="31"/>
      <c r="E95" s="31"/>
      <c r="F95" s="31">
        <v>0</v>
      </c>
      <c r="G95" s="31"/>
      <c r="H95" s="62"/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62">
        <v>0</v>
      </c>
      <c r="O95" s="31">
        <v>0</v>
      </c>
      <c r="P95" s="31">
        <v>0</v>
      </c>
      <c r="Q95" s="31">
        <v>0</v>
      </c>
      <c r="R95" s="31">
        <v>0</v>
      </c>
      <c r="S95" s="31">
        <v>0</v>
      </c>
    </row>
    <row r="96" spans="2:19" s="9" customFormat="1" ht="23.25" customHeight="1">
      <c r="B96" s="63" t="s">
        <v>21</v>
      </c>
      <c r="C96" s="64" t="s">
        <v>22</v>
      </c>
      <c r="D96" s="65">
        <v>0</v>
      </c>
      <c r="E96" s="65">
        <v>0</v>
      </c>
      <c r="F96" s="65">
        <v>0</v>
      </c>
      <c r="G96" s="65">
        <v>0</v>
      </c>
      <c r="H96" s="66"/>
      <c r="I96" s="64" t="s">
        <v>22</v>
      </c>
      <c r="J96" s="65">
        <v>0</v>
      </c>
      <c r="K96" s="65">
        <v>0</v>
      </c>
      <c r="L96" s="65">
        <v>0</v>
      </c>
      <c r="M96" s="65">
        <v>0</v>
      </c>
      <c r="N96" s="67">
        <v>0</v>
      </c>
      <c r="O96" s="64" t="s">
        <v>22</v>
      </c>
      <c r="P96" s="65">
        <v>0</v>
      </c>
      <c r="Q96" s="65">
        <v>0</v>
      </c>
      <c r="R96" s="65">
        <v>0</v>
      </c>
      <c r="S96" s="65">
        <v>0</v>
      </c>
    </row>
    <row r="97" spans="2:19" s="9" customFormat="1" ht="32.25" customHeight="1">
      <c r="B97" s="53" t="s">
        <v>23</v>
      </c>
      <c r="C97" s="54" t="s">
        <v>18</v>
      </c>
      <c r="D97" s="84">
        <v>0</v>
      </c>
      <c r="E97" s="84">
        <v>0</v>
      </c>
      <c r="F97" s="84">
        <v>0</v>
      </c>
      <c r="G97" s="84">
        <v>0</v>
      </c>
      <c r="H97" s="55"/>
      <c r="I97" s="54" t="s">
        <v>18</v>
      </c>
      <c r="J97" s="84">
        <v>0</v>
      </c>
      <c r="K97" s="84">
        <v>0</v>
      </c>
      <c r="L97" s="84">
        <v>0</v>
      </c>
      <c r="M97" s="84">
        <v>0</v>
      </c>
      <c r="N97" s="54">
        <v>0</v>
      </c>
      <c r="O97" s="54" t="s">
        <v>18</v>
      </c>
      <c r="P97" s="84">
        <v>0</v>
      </c>
      <c r="Q97" s="84">
        <v>0</v>
      </c>
      <c r="R97" s="84">
        <v>0</v>
      </c>
      <c r="S97" s="84">
        <v>0</v>
      </c>
    </row>
    <row r="98" spans="2:19" ht="27" customHeight="1">
      <c r="B98" s="28" t="s">
        <v>34</v>
      </c>
      <c r="C98" s="29"/>
      <c r="D98" s="29"/>
      <c r="E98" s="29"/>
      <c r="F98" s="29"/>
      <c r="G98" s="29"/>
      <c r="H98" s="30"/>
      <c r="I98" s="29"/>
      <c r="J98" s="29"/>
      <c r="K98" s="29"/>
      <c r="L98" s="29"/>
      <c r="M98" s="29"/>
      <c r="N98" s="30"/>
      <c r="O98" s="29"/>
      <c r="P98" s="29"/>
      <c r="Q98" s="29"/>
      <c r="R98" s="29"/>
      <c r="S98" s="29"/>
    </row>
    <row r="99" spans="2:19" s="7" customFormat="1" ht="27" customHeight="1">
      <c r="B99" s="31" t="s">
        <v>16</v>
      </c>
      <c r="C99" s="32">
        <f>C76+C95</f>
        <v>68000000</v>
      </c>
      <c r="D99" s="32"/>
      <c r="E99" s="32"/>
      <c r="F99" s="32"/>
      <c r="G99" s="32">
        <v>0</v>
      </c>
      <c r="H99" s="43"/>
      <c r="I99" s="32"/>
      <c r="J99" s="32">
        <v>0</v>
      </c>
      <c r="K99" s="32">
        <v>0</v>
      </c>
      <c r="L99" s="32">
        <v>0</v>
      </c>
      <c r="M99" s="32">
        <v>0</v>
      </c>
      <c r="N99" s="43">
        <v>0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</row>
    <row r="100" spans="2:19" s="7" customFormat="1" ht="27" customHeight="1">
      <c r="B100" s="36" t="s">
        <v>35</v>
      </c>
      <c r="C100" s="32">
        <f>C99</f>
        <v>68000000</v>
      </c>
      <c r="D100" s="34">
        <f>D77</f>
        <v>0</v>
      </c>
      <c r="E100" s="34">
        <f>E77</f>
        <v>0</v>
      </c>
      <c r="F100" s="32">
        <f>C100+D100-E100</f>
        <v>68000000</v>
      </c>
      <c r="G100" s="34">
        <f aca="true" t="shared" si="2" ref="G100:S100">G96</f>
        <v>0</v>
      </c>
      <c r="H100" s="77"/>
      <c r="I100" s="34"/>
      <c r="J100" s="34">
        <f>J42</f>
        <v>0</v>
      </c>
      <c r="K100" s="34">
        <f>K42</f>
        <v>0</v>
      </c>
      <c r="L100" s="34">
        <f t="shared" si="2"/>
        <v>0</v>
      </c>
      <c r="M100" s="34">
        <f t="shared" si="2"/>
        <v>0</v>
      </c>
      <c r="N100" s="34">
        <f t="shared" si="2"/>
        <v>0</v>
      </c>
      <c r="O100" s="34" t="str">
        <f t="shared" si="2"/>
        <v>Х</v>
      </c>
      <c r="P100" s="34">
        <f t="shared" si="2"/>
        <v>0</v>
      </c>
      <c r="Q100" s="34">
        <f t="shared" si="2"/>
        <v>0</v>
      </c>
      <c r="R100" s="34">
        <f t="shared" si="2"/>
        <v>0</v>
      </c>
      <c r="S100" s="34">
        <f t="shared" si="2"/>
        <v>0</v>
      </c>
    </row>
    <row r="101" spans="2:19" s="7" customFormat="1" ht="27" customHeight="1">
      <c r="B101" s="36" t="s">
        <v>37</v>
      </c>
      <c r="C101" s="32">
        <v>68000000</v>
      </c>
      <c r="D101" s="34">
        <v>0</v>
      </c>
      <c r="E101" s="34">
        <v>0</v>
      </c>
      <c r="F101" s="32">
        <v>68000000</v>
      </c>
      <c r="G101" s="34">
        <v>0</v>
      </c>
      <c r="H101" s="77"/>
      <c r="I101" s="34"/>
      <c r="J101" s="34">
        <v>656193.56</v>
      </c>
      <c r="K101" s="34">
        <v>656193.56</v>
      </c>
      <c r="L101" s="34">
        <v>0</v>
      </c>
      <c r="M101" s="34">
        <v>0</v>
      </c>
      <c r="N101" s="34">
        <v>0</v>
      </c>
      <c r="O101" s="34" t="s">
        <v>18</v>
      </c>
      <c r="P101" s="34">
        <v>0</v>
      </c>
      <c r="Q101" s="34">
        <v>0</v>
      </c>
      <c r="R101" s="34">
        <v>0</v>
      </c>
      <c r="S101" s="34">
        <v>0</v>
      </c>
    </row>
    <row r="102" spans="2:19" s="7" customFormat="1" ht="27" customHeight="1">
      <c r="B102" s="36" t="s">
        <v>38</v>
      </c>
      <c r="C102" s="32">
        <v>68000000</v>
      </c>
      <c r="D102" s="34">
        <v>0</v>
      </c>
      <c r="E102" s="34">
        <v>0</v>
      </c>
      <c r="F102" s="32">
        <v>68000000</v>
      </c>
      <c r="G102" s="34">
        <v>0</v>
      </c>
      <c r="H102" s="77"/>
      <c r="I102" s="34"/>
      <c r="J102" s="34">
        <v>585403.29</v>
      </c>
      <c r="K102" s="34">
        <v>585403.29</v>
      </c>
      <c r="L102" s="34">
        <v>0</v>
      </c>
      <c r="M102" s="34">
        <v>0</v>
      </c>
      <c r="N102" s="34">
        <v>0</v>
      </c>
      <c r="O102" s="34" t="s">
        <v>18</v>
      </c>
      <c r="P102" s="34">
        <v>0</v>
      </c>
      <c r="Q102" s="34">
        <v>0</v>
      </c>
      <c r="R102" s="34">
        <v>0</v>
      </c>
      <c r="S102" s="34">
        <v>0</v>
      </c>
    </row>
    <row r="103" spans="2:19" s="7" customFormat="1" ht="27" customHeight="1">
      <c r="B103" s="36" t="s">
        <v>45</v>
      </c>
      <c r="C103" s="32">
        <v>68000000</v>
      </c>
      <c r="D103" s="34">
        <v>0</v>
      </c>
      <c r="E103" s="34">
        <v>0</v>
      </c>
      <c r="F103" s="32">
        <v>68000000</v>
      </c>
      <c r="G103" s="34">
        <v>0</v>
      </c>
      <c r="H103" s="77"/>
      <c r="I103" s="34"/>
      <c r="J103" s="34">
        <v>623919.58</v>
      </c>
      <c r="K103" s="34">
        <v>523919.58</v>
      </c>
      <c r="L103" s="34">
        <v>0</v>
      </c>
      <c r="M103" s="34">
        <v>0</v>
      </c>
      <c r="N103" s="34">
        <v>0</v>
      </c>
      <c r="O103" s="34" t="s">
        <v>18</v>
      </c>
      <c r="P103" s="34">
        <v>0</v>
      </c>
      <c r="Q103" s="34">
        <v>0</v>
      </c>
      <c r="R103" s="34">
        <v>0</v>
      </c>
      <c r="S103" s="34">
        <v>0</v>
      </c>
    </row>
    <row r="104" spans="2:19" s="7" customFormat="1" ht="27" customHeight="1">
      <c r="B104" s="36" t="s">
        <v>46</v>
      </c>
      <c r="C104" s="32">
        <v>68000000</v>
      </c>
      <c r="D104" s="34">
        <v>41000000</v>
      </c>
      <c r="E104" s="34">
        <v>38000000</v>
      </c>
      <c r="F104" s="32">
        <v>71000000</v>
      </c>
      <c r="G104" s="34">
        <v>0</v>
      </c>
      <c r="H104" s="77"/>
      <c r="I104" s="34"/>
      <c r="J104" s="34">
        <v>795354.79</v>
      </c>
      <c r="K104" s="34">
        <v>795354.79</v>
      </c>
      <c r="L104" s="34">
        <v>0</v>
      </c>
      <c r="M104" s="34">
        <v>0</v>
      </c>
      <c r="N104" s="34">
        <v>0</v>
      </c>
      <c r="O104" s="34" t="s">
        <v>18</v>
      </c>
      <c r="P104" s="34">
        <v>0</v>
      </c>
      <c r="Q104" s="34">
        <v>0</v>
      </c>
      <c r="R104" s="34">
        <v>0</v>
      </c>
      <c r="S104" s="34">
        <v>0</v>
      </c>
    </row>
    <row r="105" spans="2:19" s="7" customFormat="1" ht="27" customHeight="1">
      <c r="B105" s="36" t="s">
        <v>48</v>
      </c>
      <c r="C105" s="32">
        <v>71000000</v>
      </c>
      <c r="D105" s="34">
        <v>2000000</v>
      </c>
      <c r="E105" s="34">
        <v>0</v>
      </c>
      <c r="F105" s="32">
        <v>73000000</v>
      </c>
      <c r="G105" s="34">
        <v>0</v>
      </c>
      <c r="H105" s="77"/>
      <c r="I105" s="34"/>
      <c r="J105" s="34">
        <v>396070.27</v>
      </c>
      <c r="K105" s="34">
        <v>396070.27</v>
      </c>
      <c r="L105" s="34">
        <v>0</v>
      </c>
      <c r="M105" s="34">
        <v>0</v>
      </c>
      <c r="N105" s="34">
        <v>0</v>
      </c>
      <c r="O105" s="34" t="s">
        <v>18</v>
      </c>
      <c r="P105" s="34">
        <v>0</v>
      </c>
      <c r="Q105" s="34">
        <v>0</v>
      </c>
      <c r="R105" s="34">
        <v>0</v>
      </c>
      <c r="S105" s="34">
        <v>0</v>
      </c>
    </row>
    <row r="106" spans="2:19" s="7" customFormat="1" ht="27" customHeight="1">
      <c r="B106" s="36" t="s">
        <v>49</v>
      </c>
      <c r="C106" s="32">
        <v>73000000</v>
      </c>
      <c r="D106" s="34">
        <v>0</v>
      </c>
      <c r="E106" s="34">
        <v>0</v>
      </c>
      <c r="F106" s="32">
        <v>73000000</v>
      </c>
      <c r="G106" s="34">
        <v>0</v>
      </c>
      <c r="H106" s="77"/>
      <c r="I106" s="34"/>
      <c r="J106" s="34">
        <v>533478.08</v>
      </c>
      <c r="K106" s="34">
        <v>533478.08</v>
      </c>
      <c r="L106" s="34">
        <v>0</v>
      </c>
      <c r="M106" s="34">
        <v>0</v>
      </c>
      <c r="N106" s="34">
        <v>0</v>
      </c>
      <c r="O106" s="34" t="s">
        <v>18</v>
      </c>
      <c r="P106" s="34">
        <v>0</v>
      </c>
      <c r="Q106" s="34">
        <v>0</v>
      </c>
      <c r="R106" s="34">
        <v>0</v>
      </c>
      <c r="S106" s="34">
        <v>0</v>
      </c>
    </row>
    <row r="107" spans="2:19" s="7" customFormat="1" ht="27" customHeight="1">
      <c r="B107" s="36" t="s">
        <v>51</v>
      </c>
      <c r="C107" s="32">
        <v>73000000</v>
      </c>
      <c r="D107" s="34">
        <v>0</v>
      </c>
      <c r="E107" s="34">
        <v>0</v>
      </c>
      <c r="F107" s="32">
        <v>73000000</v>
      </c>
      <c r="G107" s="34">
        <v>0</v>
      </c>
      <c r="H107" s="77"/>
      <c r="I107" s="34"/>
      <c r="J107" s="34">
        <v>554063.42</v>
      </c>
      <c r="K107" s="34">
        <v>554063.42</v>
      </c>
      <c r="L107" s="34">
        <v>0</v>
      </c>
      <c r="M107" s="34">
        <v>0</v>
      </c>
      <c r="N107" s="34">
        <v>0</v>
      </c>
      <c r="O107" s="34" t="s">
        <v>18</v>
      </c>
      <c r="P107" s="34">
        <v>0</v>
      </c>
      <c r="Q107" s="34">
        <v>0</v>
      </c>
      <c r="R107" s="34">
        <v>0</v>
      </c>
      <c r="S107" s="34">
        <v>0</v>
      </c>
    </row>
    <row r="108" spans="2:19" s="7" customFormat="1" ht="27" customHeight="1">
      <c r="B108" s="44" t="s">
        <v>19</v>
      </c>
      <c r="C108" s="32" t="s">
        <v>18</v>
      </c>
      <c r="D108" s="32">
        <f>D85</f>
        <v>43000000</v>
      </c>
      <c r="E108" s="32">
        <f>E85</f>
        <v>38000000</v>
      </c>
      <c r="F108" s="32">
        <f>F85</f>
        <v>73000000</v>
      </c>
      <c r="G108" s="32">
        <f>G100</f>
        <v>0</v>
      </c>
      <c r="H108" s="32"/>
      <c r="I108" s="32">
        <f>I100</f>
        <v>0</v>
      </c>
      <c r="J108" s="78">
        <f>J50</f>
        <v>4144482.9899999998</v>
      </c>
      <c r="K108" s="78">
        <f>K50</f>
        <v>4144482.9899999998</v>
      </c>
      <c r="L108" s="32">
        <f aca="true" t="shared" si="3" ref="L108:S108">L100</f>
        <v>0</v>
      </c>
      <c r="M108" s="32">
        <f t="shared" si="3"/>
        <v>0</v>
      </c>
      <c r="N108" s="32">
        <f t="shared" si="3"/>
        <v>0</v>
      </c>
      <c r="O108" s="32" t="str">
        <f t="shared" si="3"/>
        <v>Х</v>
      </c>
      <c r="P108" s="32">
        <f t="shared" si="3"/>
        <v>0</v>
      </c>
      <c r="Q108" s="32">
        <v>0</v>
      </c>
      <c r="R108" s="32">
        <f t="shared" si="3"/>
        <v>0</v>
      </c>
      <c r="S108" s="32">
        <f t="shared" si="3"/>
        <v>0</v>
      </c>
    </row>
    <row r="109" spans="2:19" s="10" customFormat="1" ht="30" customHeight="1">
      <c r="B109" s="53" t="s">
        <v>23</v>
      </c>
      <c r="C109" s="54" t="s">
        <v>18</v>
      </c>
      <c r="D109" s="54">
        <v>0</v>
      </c>
      <c r="E109" s="54">
        <v>0</v>
      </c>
      <c r="F109" s="54">
        <v>0</v>
      </c>
      <c r="G109" s="54">
        <v>0</v>
      </c>
      <c r="H109" s="55"/>
      <c r="I109" s="54" t="s">
        <v>18</v>
      </c>
      <c r="J109" s="54">
        <v>0</v>
      </c>
      <c r="K109" s="54">
        <v>0</v>
      </c>
      <c r="L109" s="54">
        <v>0</v>
      </c>
      <c r="M109" s="54">
        <v>0</v>
      </c>
      <c r="N109" s="54">
        <v>0</v>
      </c>
      <c r="O109" s="54" t="s">
        <v>18</v>
      </c>
      <c r="P109" s="54">
        <v>0</v>
      </c>
      <c r="Q109" s="54">
        <v>0</v>
      </c>
      <c r="R109" s="54">
        <v>0</v>
      </c>
      <c r="S109" s="54">
        <v>0</v>
      </c>
    </row>
    <row r="110" spans="2:19" s="10" customFormat="1" ht="23.25" customHeight="1">
      <c r="B110" s="68"/>
      <c r="C110" s="69"/>
      <c r="D110" s="69"/>
      <c r="E110" s="69"/>
      <c r="F110" s="70"/>
      <c r="G110" s="69"/>
      <c r="H110" s="69"/>
      <c r="I110" s="69"/>
      <c r="J110" s="69"/>
      <c r="K110" s="69"/>
      <c r="L110" s="69"/>
      <c r="M110" s="69"/>
      <c r="N110" s="71"/>
      <c r="O110" s="69"/>
      <c r="P110" s="69"/>
      <c r="Q110" s="69"/>
      <c r="R110" s="69"/>
      <c r="S110" s="69"/>
    </row>
    <row r="111" spans="2:19" s="9" customFormat="1" ht="13.5" customHeight="1">
      <c r="B111" s="85" t="s">
        <v>39</v>
      </c>
      <c r="C111" s="72"/>
      <c r="D111" s="94" t="s">
        <v>40</v>
      </c>
      <c r="E111" s="94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3"/>
    </row>
    <row r="112" spans="2:19" s="9" customFormat="1" ht="18" customHeight="1">
      <c r="B112" s="96" t="s">
        <v>41</v>
      </c>
      <c r="C112" s="96"/>
      <c r="D112" s="96"/>
      <c r="E112" s="96"/>
      <c r="F112" s="96"/>
      <c r="G112" s="96"/>
      <c r="H112" s="96"/>
      <c r="I112" s="96"/>
      <c r="J112" s="73"/>
      <c r="K112" s="73"/>
      <c r="L112" s="73"/>
      <c r="M112" s="73"/>
      <c r="N112" s="74"/>
      <c r="O112" s="73"/>
      <c r="P112" s="73"/>
      <c r="Q112" s="73"/>
      <c r="R112" s="73"/>
      <c r="S112" s="73"/>
    </row>
    <row r="113" spans="2:19" s="4" customFormat="1" ht="45.75" customHeight="1">
      <c r="B113" s="95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</row>
    <row r="114" spans="8:14" s="4" customFormat="1" ht="23.25" customHeight="1">
      <c r="H114" s="2"/>
      <c r="N114" s="1"/>
    </row>
    <row r="115" spans="8:14" s="4" customFormat="1" ht="23.25" customHeight="1">
      <c r="H115" s="2"/>
      <c r="N115" s="1"/>
    </row>
    <row r="116" spans="8:14" s="4" customFormat="1" ht="23.25" customHeight="1">
      <c r="H116" s="2"/>
      <c r="N116" s="1"/>
    </row>
    <row r="117" spans="8:14" s="4" customFormat="1" ht="23.25" customHeight="1">
      <c r="H117" s="2"/>
      <c r="N117" s="1"/>
    </row>
    <row r="118" ht="23.25" customHeight="1"/>
    <row r="119" ht="23.25" customHeight="1"/>
    <row r="120" ht="23.25" customHeight="1"/>
    <row r="121" ht="409.5" customHeight="1" hidden="1"/>
    <row r="122" ht="11.25" customHeight="1"/>
    <row r="123" ht="12.75" customHeight="1"/>
    <row r="124" spans="2:19" ht="12.75" customHeight="1">
      <c r="B124" s="11"/>
      <c r="C124" s="11"/>
      <c r="D124" s="11"/>
      <c r="E124" s="11"/>
      <c r="F124" s="11"/>
      <c r="G124" s="11"/>
      <c r="H124" s="12"/>
      <c r="I124" s="11"/>
      <c r="J124" s="11"/>
      <c r="K124" s="11"/>
      <c r="L124" s="11"/>
      <c r="M124" s="11"/>
      <c r="N124" s="13"/>
      <c r="O124" s="11"/>
      <c r="P124" s="11"/>
      <c r="Q124" s="11"/>
      <c r="R124" s="11"/>
      <c r="S124" s="11"/>
    </row>
    <row r="125" spans="2:19" ht="12.75" customHeight="1">
      <c r="B125" s="11"/>
      <c r="C125" s="12"/>
      <c r="D125" s="11"/>
      <c r="E125" s="11"/>
      <c r="F125" s="11"/>
      <c r="G125" s="11"/>
      <c r="H125" s="12"/>
      <c r="I125" s="11"/>
      <c r="J125" s="11"/>
      <c r="K125" s="11"/>
      <c r="L125" s="11"/>
      <c r="M125" s="11"/>
      <c r="N125" s="13"/>
      <c r="O125" s="11"/>
      <c r="P125" s="11"/>
      <c r="Q125" s="11"/>
      <c r="R125" s="11"/>
      <c r="S125" s="11"/>
    </row>
  </sheetData>
  <sheetProtection/>
  <mergeCells count="10">
    <mergeCell ref="H1:M1"/>
    <mergeCell ref="H4:M4"/>
    <mergeCell ref="J3:K3"/>
    <mergeCell ref="H2:M2"/>
    <mergeCell ref="D111:E111"/>
    <mergeCell ref="B113:S113"/>
    <mergeCell ref="B112:I112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fitToWidth="1" horizontalDpi="600" verticalDpi="600" orientation="landscape" paperSize="9" scale="56" r:id="rId1"/>
  <rowBreaks count="1" manualBreakCount="1">
    <brk id="6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2018-08-30T13:12:18Z</cp:lastPrinted>
  <dcterms:created xsi:type="dcterms:W3CDTF">2010-10-04T10:20:09Z</dcterms:created>
  <dcterms:modified xsi:type="dcterms:W3CDTF">2018-08-30T13:13:03Z</dcterms:modified>
  <cp:category/>
  <cp:version/>
  <cp:contentType/>
  <cp:contentStatus/>
</cp:coreProperties>
</file>