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6200" windowHeight="117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книга_1'!$B$1:$U$87</definedName>
  </definedNames>
  <calcPr fullCalcOnLoad="1"/>
</workbook>
</file>

<file path=xl/sharedStrings.xml><?xml version="1.0" encoding="utf-8"?>
<sst xmlns="http://schemas.openxmlformats.org/spreadsheetml/2006/main" count="140" uniqueCount="47">
  <si>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</si>
  <si>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</si>
  <si>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</si>
  <si>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</si>
  <si>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</si>
  <si>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</si>
  <si>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</si>
  <si>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</si>
  <si>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</si>
  <si>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</si>
  <si>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</si>
  <si>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</si>
  <si>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</si>
  <si>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</si>
  <si>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</si>
  <si>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</si>
  <si>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</si>
  <si>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</si>
  <si>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</si>
  <si>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</si>
  <si>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</si>
  <si>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</si>
  <si>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</si>
  <si>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</si>
  <si>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</si>
  <si>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</si>
  <si>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</si>
  <si>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</si>
  <si>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</si>
  <si>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</si>
  <si>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</si>
  <si>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</si>
  <si>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</si>
  <si>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</si>
  <si>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</si>
  <si>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</si>
  <si>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</si>
  <si>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</si>
  <si>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</si>
  <si>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</si>
  <si>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</si>
  <si>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</si>
  <si>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</si>
  <si>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</si>
  <si>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</si>
  <si>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</si>
  <si>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на 01.04.2017г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</si>
</sst>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4" fontId="7" fillId="0" borderId="17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0"/>
  <sheetViews>
    <sheetView tabSelected="1" view="pageBreakPreview" zoomScaleNormal="75" zoomScaleSheetLayoutView="100" zoomScalePageLayoutView="0" workbookViewId="0" topLeftCell="A1">
      <pane xSplit="2" ySplit="7" topLeftCell="C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82" sqref="G8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46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7">
        <v>42801</v>
      </c>
      <c r="C12" s="41">
        <v>20000000</v>
      </c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v>204317.15</v>
      </c>
      <c r="K12" s="32">
        <v>204317.15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8" t="s">
        <v>36</v>
      </c>
      <c r="C13" s="41"/>
      <c r="D13" s="41">
        <v>0</v>
      </c>
      <c r="E13" s="41">
        <v>0</v>
      </c>
      <c r="F13" s="32">
        <v>20000000</v>
      </c>
      <c r="G13" s="32">
        <v>0</v>
      </c>
      <c r="H13" s="89">
        <v>0.133171</v>
      </c>
      <c r="I13" s="32">
        <v>0</v>
      </c>
      <c r="J13" s="32">
        <f>SUM(J9:J12)</f>
        <v>430525.42</v>
      </c>
      <c r="K13" s="32">
        <f>SUM(K9:K12)</f>
        <v>430525.42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>
        <v>0</v>
      </c>
    </row>
    <row r="14" spans="2:20" s="4" customFormat="1" ht="23.25" customHeight="1">
      <c r="B14" s="88" t="s">
        <v>15</v>
      </c>
      <c r="C14" s="41"/>
      <c r="D14" s="41"/>
      <c r="E14" s="41"/>
      <c r="F14" s="32"/>
      <c r="G14" s="32"/>
      <c r="H14" s="8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8" t="s">
        <v>43</v>
      </c>
      <c r="C15" s="41"/>
      <c r="D15" s="41"/>
      <c r="E15" s="41"/>
      <c r="F15" s="32"/>
      <c r="G15" s="32"/>
      <c r="H15" s="8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"/>
    </row>
    <row r="16" spans="2:20" s="4" customFormat="1" ht="23.25" customHeight="1">
      <c r="B16" s="88" t="s">
        <v>44</v>
      </c>
      <c r="C16" s="41">
        <v>10000000</v>
      </c>
      <c r="D16" s="41">
        <v>0</v>
      </c>
      <c r="E16" s="41">
        <v>0</v>
      </c>
      <c r="F16" s="32">
        <v>0</v>
      </c>
      <c r="G16" s="32">
        <v>0</v>
      </c>
      <c r="H16" s="89">
        <v>0.114525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20" s="4" customFormat="1" ht="23.25" customHeight="1">
      <c r="B17" s="87" t="s">
        <v>35</v>
      </c>
      <c r="C17" s="41">
        <v>10000000</v>
      </c>
      <c r="D17" s="41">
        <v>0</v>
      </c>
      <c r="E17" s="41">
        <v>0</v>
      </c>
      <c r="F17" s="32">
        <v>10000000</v>
      </c>
      <c r="G17" s="32">
        <v>0</v>
      </c>
      <c r="H17" s="89">
        <v>0.114525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>
        <v>0</v>
      </c>
    </row>
    <row r="18" spans="2:20" s="4" customFormat="1" ht="23.25" customHeight="1">
      <c r="B18" s="87">
        <v>42775</v>
      </c>
      <c r="C18" s="41">
        <v>10000000</v>
      </c>
      <c r="D18" s="41">
        <v>0</v>
      </c>
      <c r="E18" s="41">
        <v>0</v>
      </c>
      <c r="F18" s="32">
        <v>10000000</v>
      </c>
      <c r="G18" s="32">
        <v>0</v>
      </c>
      <c r="H18" s="89">
        <v>0.114525</v>
      </c>
      <c r="I18" s="32">
        <v>0</v>
      </c>
      <c r="J18" s="32">
        <v>97267.81</v>
      </c>
      <c r="K18" s="32">
        <v>97267.81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7">
        <v>42801</v>
      </c>
      <c r="C19" s="41">
        <v>10000000</v>
      </c>
      <c r="D19" s="41">
        <v>0</v>
      </c>
      <c r="E19" s="41">
        <v>0</v>
      </c>
      <c r="F19" s="32">
        <v>10000000</v>
      </c>
      <c r="G19" s="32">
        <v>0</v>
      </c>
      <c r="H19" s="89">
        <v>0.114525</v>
      </c>
      <c r="I19" s="32">
        <v>0</v>
      </c>
      <c r="J19" s="32">
        <v>87854.79</v>
      </c>
      <c r="K19" s="32">
        <v>87854.79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8" t="s">
        <v>36</v>
      </c>
      <c r="C20" s="41"/>
      <c r="D20" s="41">
        <v>0</v>
      </c>
      <c r="E20" s="41">
        <v>0</v>
      </c>
      <c r="F20" s="32">
        <v>10000000</v>
      </c>
      <c r="G20" s="32">
        <v>0</v>
      </c>
      <c r="H20" s="89">
        <v>0.114525</v>
      </c>
      <c r="I20" s="32">
        <v>0</v>
      </c>
      <c r="J20" s="32">
        <f>SUM(J16:J19)</f>
        <v>185122.59999999998</v>
      </c>
      <c r="K20" s="32">
        <f>SUM(K16:K19)</f>
        <v>185122.59999999998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>
        <v>0</v>
      </c>
    </row>
    <row r="21" spans="2:20" s="4" customFormat="1" ht="23.25" customHeight="1">
      <c r="B21" s="88" t="s">
        <v>15</v>
      </c>
      <c r="C21" s="41"/>
      <c r="D21" s="41"/>
      <c r="E21" s="41"/>
      <c r="F21" s="32"/>
      <c r="G21" s="32"/>
      <c r="H21" s="8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5"/>
    </row>
    <row r="22" spans="2:20" s="4" customFormat="1" ht="23.25" customHeight="1">
      <c r="B22" s="88" t="s">
        <v>45</v>
      </c>
      <c r="C22" s="41"/>
      <c r="D22" s="41"/>
      <c r="E22" s="41"/>
      <c r="F22" s="32"/>
      <c r="G22" s="32"/>
      <c r="H22" s="8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5"/>
    </row>
    <row r="23" spans="2:20" s="4" customFormat="1" ht="23.25" customHeight="1">
      <c r="B23" s="88" t="s">
        <v>16</v>
      </c>
      <c r="C23" s="41">
        <v>38000000</v>
      </c>
      <c r="D23" s="41">
        <v>0</v>
      </c>
      <c r="E23" s="41">
        <v>0</v>
      </c>
      <c r="F23" s="32">
        <v>0</v>
      </c>
      <c r="G23" s="32">
        <v>0</v>
      </c>
      <c r="H23" s="89">
        <v>0.125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7" t="s">
        <v>35</v>
      </c>
      <c r="C24" s="41">
        <v>38000000</v>
      </c>
      <c r="D24" s="41">
        <v>0</v>
      </c>
      <c r="E24" s="41">
        <v>0</v>
      </c>
      <c r="F24" s="32">
        <v>38000000</v>
      </c>
      <c r="G24" s="32">
        <v>0</v>
      </c>
      <c r="H24" s="89">
        <v>0.125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7">
        <v>42769</v>
      </c>
      <c r="C25" s="41">
        <v>38000000</v>
      </c>
      <c r="D25" s="41"/>
      <c r="E25" s="41">
        <v>2000000</v>
      </c>
      <c r="F25" s="32">
        <v>36000000</v>
      </c>
      <c r="G25" s="32"/>
      <c r="H25" s="89">
        <v>0.125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7">
        <v>42775</v>
      </c>
      <c r="C26" s="41">
        <v>36000000</v>
      </c>
      <c r="D26" s="41">
        <v>0</v>
      </c>
      <c r="E26" s="41">
        <v>0</v>
      </c>
      <c r="F26" s="32">
        <v>36000000</v>
      </c>
      <c r="G26" s="32">
        <v>0</v>
      </c>
      <c r="H26" s="89">
        <v>0.125</v>
      </c>
      <c r="I26" s="32">
        <v>0</v>
      </c>
      <c r="J26" s="32">
        <v>403424.66</v>
      </c>
      <c r="K26" s="32">
        <v>403424.66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7">
        <v>42801</v>
      </c>
      <c r="C27" s="41">
        <v>36000000</v>
      </c>
      <c r="D27" s="41">
        <v>0</v>
      </c>
      <c r="E27" s="41">
        <v>0</v>
      </c>
      <c r="F27" s="32">
        <v>36000000</v>
      </c>
      <c r="G27" s="32">
        <v>0</v>
      </c>
      <c r="H27" s="89">
        <v>0.125</v>
      </c>
      <c r="I27" s="32">
        <v>0</v>
      </c>
      <c r="J27" s="32">
        <v>347260.28</v>
      </c>
      <c r="K27" s="32">
        <v>347260.28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>
        <v>42821</v>
      </c>
      <c r="C28" s="41">
        <v>36000000</v>
      </c>
      <c r="D28" s="41">
        <v>1000000</v>
      </c>
      <c r="E28" s="41">
        <v>0</v>
      </c>
      <c r="F28" s="32">
        <v>37000000</v>
      </c>
      <c r="G28" s="32">
        <v>0</v>
      </c>
      <c r="H28" s="89">
        <v>0.125</v>
      </c>
      <c r="I28" s="32"/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8" t="s">
        <v>36</v>
      </c>
      <c r="C29" s="41"/>
      <c r="D29" s="41">
        <f>SUM(D23:D28)</f>
        <v>1000000</v>
      </c>
      <c r="E29" s="41">
        <v>2000000</v>
      </c>
      <c r="F29" s="32">
        <v>37000000</v>
      </c>
      <c r="G29" s="32">
        <v>0</v>
      </c>
      <c r="H29" s="89">
        <v>0.125</v>
      </c>
      <c r="I29" s="32">
        <v>0</v>
      </c>
      <c r="J29" s="32">
        <f>SUM(J23:J28)</f>
        <v>750684.94</v>
      </c>
      <c r="K29" s="32">
        <f>SUM(K23:K28)</f>
        <v>750684.94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19" ht="27.75" customHeight="1">
      <c r="B30" s="38" t="s">
        <v>20</v>
      </c>
      <c r="C30" s="39"/>
      <c r="D30" s="102"/>
      <c r="E30" s="39"/>
      <c r="F30" s="39"/>
      <c r="G30" s="39"/>
      <c r="H30" s="83"/>
      <c r="I30" s="39"/>
      <c r="J30" s="90"/>
      <c r="K30" s="90"/>
      <c r="L30" s="39"/>
      <c r="M30" s="39"/>
      <c r="N30" s="40"/>
      <c r="O30" s="39"/>
      <c r="P30" s="39"/>
      <c r="Q30" s="39"/>
      <c r="R30" s="39"/>
      <c r="S30" s="39"/>
    </row>
    <row r="31" spans="2:19" s="3" customFormat="1" ht="23.25" customHeight="1">
      <c r="B31" s="31" t="s">
        <v>16</v>
      </c>
      <c r="C31" s="41">
        <f>C9+C16+C24</f>
        <v>68000000</v>
      </c>
      <c r="D31" s="32"/>
      <c r="E31" s="32"/>
      <c r="F31" s="32"/>
      <c r="G31" s="32">
        <v>0</v>
      </c>
      <c r="H31" s="42"/>
      <c r="I31" s="32">
        <v>0</v>
      </c>
      <c r="J31" s="32"/>
      <c r="K31" s="32"/>
      <c r="L31" s="33"/>
      <c r="M31" s="33"/>
      <c r="N31" s="43"/>
      <c r="O31" s="33">
        <v>0</v>
      </c>
      <c r="P31" s="33" t="s">
        <v>17</v>
      </c>
      <c r="Q31" s="33" t="s">
        <v>17</v>
      </c>
      <c r="R31" s="33" t="s">
        <v>17</v>
      </c>
      <c r="S31" s="33"/>
    </row>
    <row r="32" spans="2:19" s="81" customFormat="1" ht="23.25" customHeight="1">
      <c r="B32" s="36" t="s">
        <v>35</v>
      </c>
      <c r="C32" s="41">
        <f>C31</f>
        <v>68000000</v>
      </c>
      <c r="D32" s="34">
        <v>0</v>
      </c>
      <c r="E32" s="34">
        <v>0</v>
      </c>
      <c r="F32" s="32">
        <f>C32+D32-E32</f>
        <v>68000000</v>
      </c>
      <c r="G32" s="34">
        <v>0</v>
      </c>
      <c r="H32" s="77"/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2:20" s="81" customFormat="1" ht="23.25" customHeight="1">
      <c r="B33" s="36" t="s">
        <v>37</v>
      </c>
      <c r="C33" s="41">
        <v>68000000</v>
      </c>
      <c r="D33" s="34">
        <v>0</v>
      </c>
      <c r="E33" s="34">
        <v>2000000</v>
      </c>
      <c r="F33" s="32">
        <v>66000000</v>
      </c>
      <c r="G33" s="34">
        <v>0</v>
      </c>
      <c r="H33" s="77"/>
      <c r="I33" s="34">
        <v>0</v>
      </c>
      <c r="J33" s="34">
        <v>726900.74</v>
      </c>
      <c r="K33" s="34">
        <v>726900.74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81">
        <v>0</v>
      </c>
    </row>
    <row r="34" spans="2:20" s="81" customFormat="1" ht="23.25" customHeight="1">
      <c r="B34" s="36" t="s">
        <v>38</v>
      </c>
      <c r="C34" s="41">
        <v>66000000</v>
      </c>
      <c r="D34" s="34">
        <v>1000000</v>
      </c>
      <c r="E34" s="34">
        <v>0</v>
      </c>
      <c r="F34" s="32">
        <v>67000000</v>
      </c>
      <c r="G34" s="34">
        <v>0</v>
      </c>
      <c r="H34" s="77"/>
      <c r="I34" s="34">
        <v>0</v>
      </c>
      <c r="J34" s="34">
        <v>639432.22</v>
      </c>
      <c r="K34" s="34">
        <v>639432.22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81">
        <v>0</v>
      </c>
    </row>
    <row r="35" spans="2:19" s="4" customFormat="1" ht="23.25" customHeight="1">
      <c r="B35" s="44" t="s">
        <v>21</v>
      </c>
      <c r="C35" s="32" t="s">
        <v>18</v>
      </c>
      <c r="D35" s="32">
        <f>SUM(D31:D34)</f>
        <v>1000000</v>
      </c>
      <c r="E35" s="32">
        <v>2000000</v>
      </c>
      <c r="F35" s="32">
        <v>67000000</v>
      </c>
      <c r="G35" s="32">
        <f>G32</f>
        <v>0</v>
      </c>
      <c r="H35" s="32"/>
      <c r="I35" s="32">
        <f>I32</f>
        <v>0</v>
      </c>
      <c r="J35" s="32">
        <f>J13+J20+J29</f>
        <v>1366332.96</v>
      </c>
      <c r="K35" s="32">
        <f>K13+K20+K21+K29</f>
        <v>1366332.96</v>
      </c>
      <c r="L35" s="32">
        <f aca="true" t="shared" si="0" ref="L35:R35">L32</f>
        <v>0</v>
      </c>
      <c r="M35" s="32">
        <f t="shared" si="0"/>
        <v>0</v>
      </c>
      <c r="N35" s="32">
        <f t="shared" si="0"/>
        <v>0</v>
      </c>
      <c r="O35" s="32">
        <f t="shared" si="0"/>
        <v>0</v>
      </c>
      <c r="P35" s="32">
        <f t="shared" si="0"/>
        <v>0</v>
      </c>
      <c r="Q35" s="32">
        <f t="shared" si="0"/>
        <v>0</v>
      </c>
      <c r="R35" s="32">
        <f t="shared" si="0"/>
        <v>0</v>
      </c>
      <c r="S35" s="32">
        <v>0</v>
      </c>
    </row>
    <row r="36" spans="2:19" s="4" customFormat="1" ht="36" customHeight="1">
      <c r="B36" s="45" t="s">
        <v>23</v>
      </c>
      <c r="C36" s="34" t="s">
        <v>22</v>
      </c>
      <c r="D36" s="34">
        <v>0</v>
      </c>
      <c r="E36" s="34">
        <v>0</v>
      </c>
      <c r="F36" s="34">
        <v>0</v>
      </c>
      <c r="G36" s="34">
        <v>0</v>
      </c>
      <c r="H36" s="35"/>
      <c r="I36" s="32" t="s">
        <v>22</v>
      </c>
      <c r="J36" s="34">
        <v>0</v>
      </c>
      <c r="K36" s="34">
        <f>+L587</f>
        <v>0</v>
      </c>
      <c r="L36" s="34">
        <v>0</v>
      </c>
      <c r="M36" s="34">
        <v>0</v>
      </c>
      <c r="N36" s="34">
        <v>0</v>
      </c>
      <c r="O36" s="32" t="s">
        <v>22</v>
      </c>
      <c r="P36" s="34">
        <v>0</v>
      </c>
      <c r="Q36" s="34">
        <v>0</v>
      </c>
      <c r="R36" s="34">
        <v>0</v>
      </c>
      <c r="S36" s="34">
        <v>0</v>
      </c>
    </row>
    <row r="37" spans="2:19" ht="23.25" customHeight="1">
      <c r="B37" s="28" t="s">
        <v>24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3.25" customHeight="1">
      <c r="B38" s="28" t="s">
        <v>25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s="3" customFormat="1" ht="23.25" customHeight="1">
      <c r="B39" s="31" t="s">
        <v>16</v>
      </c>
      <c r="C39" s="47">
        <v>0</v>
      </c>
      <c r="D39" s="47" t="s">
        <v>17</v>
      </c>
      <c r="E39" s="47"/>
      <c r="F39" s="47"/>
      <c r="G39" s="47"/>
      <c r="H39" s="42"/>
      <c r="I39" s="47">
        <v>0</v>
      </c>
      <c r="J39" s="47" t="s">
        <v>17</v>
      </c>
      <c r="K39" s="47" t="s">
        <v>17</v>
      </c>
      <c r="L39" s="48"/>
      <c r="M39" s="48"/>
      <c r="N39" s="43"/>
      <c r="O39" s="48">
        <v>0</v>
      </c>
      <c r="P39" s="48" t="s">
        <v>17</v>
      </c>
      <c r="Q39" s="48" t="s">
        <v>17</v>
      </c>
      <c r="R39" s="48" t="s">
        <v>17</v>
      </c>
      <c r="S39" s="48"/>
    </row>
    <row r="40" spans="2:19" s="3" customFormat="1" ht="23.25" customHeight="1">
      <c r="B40" s="80" t="s">
        <v>35</v>
      </c>
      <c r="C40" s="32">
        <v>0</v>
      </c>
      <c r="D40" s="75">
        <v>0</v>
      </c>
      <c r="E40" s="75">
        <v>0</v>
      </c>
      <c r="F40" s="32">
        <f>C39+D40-E40</f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s="3" customFormat="1" ht="23.25" customHeight="1">
      <c r="B41" s="80" t="s">
        <v>37</v>
      </c>
      <c r="C41" s="32">
        <v>0</v>
      </c>
      <c r="D41" s="75">
        <v>0</v>
      </c>
      <c r="E41" s="75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s="3" customFormat="1" ht="23.25" customHeight="1">
      <c r="B42" s="80" t="s">
        <v>38</v>
      </c>
      <c r="C42" s="32">
        <v>0</v>
      </c>
      <c r="D42" s="75">
        <v>0</v>
      </c>
      <c r="E42" s="75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5" customFormat="1" ht="23.25" customHeight="1">
      <c r="B43" s="45" t="s">
        <v>19</v>
      </c>
      <c r="C43" s="47" t="s">
        <v>18</v>
      </c>
      <c r="D43" s="47">
        <v>0</v>
      </c>
      <c r="E43" s="47">
        <v>0</v>
      </c>
      <c r="F43" s="47">
        <v>0</v>
      </c>
      <c r="G43" s="47">
        <v>0</v>
      </c>
      <c r="H43" s="37"/>
      <c r="I43" s="47" t="s">
        <v>18</v>
      </c>
      <c r="J43" s="47">
        <v>0</v>
      </c>
      <c r="K43" s="47">
        <v>0</v>
      </c>
      <c r="L43" s="47">
        <v>0</v>
      </c>
      <c r="M43" s="47">
        <v>0</v>
      </c>
      <c r="N43" s="43">
        <v>0</v>
      </c>
      <c r="O43" s="47" t="s">
        <v>18</v>
      </c>
      <c r="P43" s="47">
        <v>0</v>
      </c>
      <c r="Q43" s="47">
        <v>0</v>
      </c>
      <c r="R43" s="47">
        <v>0</v>
      </c>
      <c r="S43" s="47">
        <v>0</v>
      </c>
    </row>
    <row r="44" spans="2:19" ht="23.25" customHeight="1" thickBot="1">
      <c r="B44" s="28" t="s">
        <v>26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s="3" customFormat="1" ht="23.25" customHeight="1" thickBot="1">
      <c r="B45" s="31" t="s">
        <v>16</v>
      </c>
      <c r="C45" s="41">
        <v>0</v>
      </c>
      <c r="D45" s="32">
        <v>0</v>
      </c>
      <c r="E45" s="32">
        <v>0</v>
      </c>
      <c r="F45" s="32">
        <v>0</v>
      </c>
      <c r="G45" s="32">
        <v>0</v>
      </c>
      <c r="H45" s="42"/>
      <c r="I45" s="32">
        <v>0</v>
      </c>
      <c r="J45" s="32">
        <v>0</v>
      </c>
      <c r="K45" s="32">
        <v>0</v>
      </c>
      <c r="L45" s="33">
        <v>0</v>
      </c>
      <c r="M45" s="33">
        <v>0</v>
      </c>
      <c r="N45" s="43"/>
      <c r="O45" s="33">
        <v>0</v>
      </c>
      <c r="P45" s="33">
        <v>0</v>
      </c>
      <c r="Q45" s="33">
        <v>0</v>
      </c>
      <c r="R45" s="33">
        <v>0</v>
      </c>
      <c r="S45" s="49">
        <v>0</v>
      </c>
    </row>
    <row r="46" spans="2:19" s="4" customFormat="1" ht="22.5" customHeight="1">
      <c r="B46" s="44" t="s">
        <v>21</v>
      </c>
      <c r="C46" s="32" t="s">
        <v>18</v>
      </c>
      <c r="D46" s="32">
        <v>0</v>
      </c>
      <c r="E46" s="32">
        <v>0</v>
      </c>
      <c r="F46" s="32">
        <v>0</v>
      </c>
      <c r="G46" s="32">
        <v>0</v>
      </c>
      <c r="H46" s="37"/>
      <c r="I46" s="32" t="s">
        <v>18</v>
      </c>
      <c r="J46" s="32">
        <v>0</v>
      </c>
      <c r="K46" s="32">
        <v>0</v>
      </c>
      <c r="L46" s="32">
        <v>0</v>
      </c>
      <c r="M46" s="33">
        <v>0</v>
      </c>
      <c r="N46" s="43"/>
      <c r="O46" s="32" t="s">
        <v>18</v>
      </c>
      <c r="P46" s="33">
        <v>0</v>
      </c>
      <c r="Q46" s="33">
        <v>0</v>
      </c>
      <c r="R46" s="33">
        <v>0</v>
      </c>
      <c r="S46" s="49">
        <v>0</v>
      </c>
    </row>
    <row r="47" spans="2:19" s="4" customFormat="1" ht="35.25" customHeight="1">
      <c r="B47" s="45" t="s">
        <v>23</v>
      </c>
      <c r="C47" s="34" t="s">
        <v>18</v>
      </c>
      <c r="D47" s="34">
        <v>0</v>
      </c>
      <c r="E47" s="34">
        <v>0</v>
      </c>
      <c r="F47" s="34">
        <v>0</v>
      </c>
      <c r="G47" s="34">
        <v>0</v>
      </c>
      <c r="H47" s="35"/>
      <c r="I47" s="34" t="s">
        <v>18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 t="s">
        <v>18</v>
      </c>
      <c r="P47" s="34">
        <v>0</v>
      </c>
      <c r="Q47" s="34">
        <v>0</v>
      </c>
      <c r="R47" s="34">
        <v>0</v>
      </c>
      <c r="S47" s="50">
        <v>0</v>
      </c>
    </row>
    <row r="48" spans="2:19" ht="20.25" customHeight="1">
      <c r="B48" s="28" t="s">
        <v>27</v>
      </c>
      <c r="C48" s="46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ht="20.25" customHeight="1">
      <c r="B49" s="28" t="s">
        <v>28</v>
      </c>
      <c r="C49" s="46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0.25" customHeight="1">
      <c r="B50" s="31" t="s">
        <v>16</v>
      </c>
      <c r="C50" s="47">
        <v>0</v>
      </c>
      <c r="D50" s="47" t="s">
        <v>17</v>
      </c>
      <c r="E50" s="47"/>
      <c r="F50" s="47"/>
      <c r="G50" s="47"/>
      <c r="H50" s="42"/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3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</row>
    <row r="51" spans="2:19" ht="20.25" customHeight="1">
      <c r="B51" s="80" t="s">
        <v>35</v>
      </c>
      <c r="C51" s="32">
        <v>0</v>
      </c>
      <c r="D51" s="34">
        <v>0</v>
      </c>
      <c r="E51" s="34">
        <v>0</v>
      </c>
      <c r="F51" s="32">
        <f>C50+D51-E51</f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ht="20.25" customHeight="1">
      <c r="B52" s="80" t="s">
        <v>37</v>
      </c>
      <c r="C52" s="32">
        <v>0</v>
      </c>
      <c r="D52" s="34">
        <v>0</v>
      </c>
      <c r="E52" s="34">
        <v>0</v>
      </c>
      <c r="F52" s="32"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ht="20.25" customHeight="1">
      <c r="B53" s="45" t="s">
        <v>19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37"/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3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</row>
    <row r="54" spans="2:19" ht="23.25" customHeight="1">
      <c r="B54" s="28" t="s">
        <v>29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3" customFormat="1" ht="23.25" customHeight="1">
      <c r="B55" s="31" t="s">
        <v>16</v>
      </c>
      <c r="C55" s="41">
        <v>0</v>
      </c>
      <c r="D55" s="32"/>
      <c r="E55" s="32"/>
      <c r="F55" s="32"/>
      <c r="G55" s="32"/>
      <c r="H55" s="42"/>
      <c r="I55" s="32">
        <v>0</v>
      </c>
      <c r="J55" s="32">
        <v>0</v>
      </c>
      <c r="K55" s="32">
        <v>0</v>
      </c>
      <c r="L55" s="33">
        <v>0</v>
      </c>
      <c r="M55" s="33">
        <v>0</v>
      </c>
      <c r="N55" s="4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</row>
    <row r="56" spans="2:19" s="3" customFormat="1" ht="23.25" customHeight="1">
      <c r="B56" s="80" t="s">
        <v>35</v>
      </c>
      <c r="C56" s="32">
        <v>0</v>
      </c>
      <c r="D56" s="75">
        <v>0</v>
      </c>
      <c r="E56" s="75">
        <v>0</v>
      </c>
      <c r="F56" s="32">
        <f>C55+D56-E56</f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s="3" customFormat="1" ht="23.25" customHeight="1">
      <c r="B57" s="80" t="s">
        <v>37</v>
      </c>
      <c r="C57" s="32">
        <v>0</v>
      </c>
      <c r="D57" s="75">
        <v>0</v>
      </c>
      <c r="E57" s="75">
        <v>0</v>
      </c>
      <c r="F57" s="32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4" customFormat="1" ht="23.25" customHeight="1">
      <c r="B58" s="44" t="s">
        <v>21</v>
      </c>
      <c r="C58" s="32" t="s">
        <v>22</v>
      </c>
      <c r="D58" s="32">
        <v>0</v>
      </c>
      <c r="E58" s="32">
        <v>0</v>
      </c>
      <c r="F58" s="32">
        <v>0</v>
      </c>
      <c r="G58" s="32">
        <v>0</v>
      </c>
      <c r="H58" s="32"/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</row>
    <row r="59" spans="2:19" s="4" customFormat="1" ht="32.25" customHeight="1">
      <c r="B59" s="45" t="s">
        <v>23</v>
      </c>
      <c r="C59" s="34" t="s">
        <v>18</v>
      </c>
      <c r="D59" s="34">
        <v>0</v>
      </c>
      <c r="E59" s="34">
        <v>0</v>
      </c>
      <c r="F59" s="34">
        <v>0</v>
      </c>
      <c r="G59" s="34">
        <v>0</v>
      </c>
      <c r="H59" s="35"/>
      <c r="I59" s="34" t="s">
        <v>18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 t="s">
        <v>18</v>
      </c>
      <c r="P59" s="34">
        <v>0</v>
      </c>
      <c r="Q59" s="34">
        <v>0</v>
      </c>
      <c r="R59" s="34">
        <v>0</v>
      </c>
      <c r="S59" s="34">
        <v>0</v>
      </c>
    </row>
    <row r="60" spans="2:19" ht="23.25" customHeight="1">
      <c r="B60" s="28" t="s">
        <v>30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7" customFormat="1" ht="23.25" customHeight="1">
      <c r="B61" s="31" t="s">
        <v>16</v>
      </c>
      <c r="C61" s="82">
        <f>C31</f>
        <v>68000000</v>
      </c>
      <c r="D61" s="51"/>
      <c r="E61" s="51"/>
      <c r="F61" s="41"/>
      <c r="G61" s="41"/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4" customFormat="1" ht="23.25" customHeight="1">
      <c r="B62" s="36" t="s">
        <v>35</v>
      </c>
      <c r="C62" s="82">
        <f>C61</f>
        <v>68000000</v>
      </c>
      <c r="D62" s="34">
        <v>0</v>
      </c>
      <c r="E62" s="34">
        <f>E32</f>
        <v>0</v>
      </c>
      <c r="F62" s="32">
        <f>C62+D62-E62</f>
        <v>68000000</v>
      </c>
      <c r="G62" s="34">
        <f aca="true" t="shared" si="1" ref="G62:S62">G58</f>
        <v>0</v>
      </c>
      <c r="H62" s="77"/>
      <c r="I62" s="34">
        <f t="shared" si="1"/>
        <v>0</v>
      </c>
      <c r="J62" s="34">
        <f>J32</f>
        <v>0</v>
      </c>
      <c r="K62" s="34">
        <f>K32</f>
        <v>0</v>
      </c>
      <c r="L62" s="34">
        <f t="shared" si="1"/>
        <v>0</v>
      </c>
      <c r="M62" s="34">
        <f t="shared" si="1"/>
        <v>0</v>
      </c>
      <c r="N62" s="34">
        <f t="shared" si="1"/>
        <v>0</v>
      </c>
      <c r="O62" s="34">
        <f t="shared" si="1"/>
        <v>0</v>
      </c>
      <c r="P62" s="34">
        <f t="shared" si="1"/>
        <v>0</v>
      </c>
      <c r="Q62" s="34">
        <f t="shared" si="1"/>
        <v>0</v>
      </c>
      <c r="R62" s="34">
        <f t="shared" si="1"/>
        <v>0</v>
      </c>
      <c r="S62" s="34">
        <f t="shared" si="1"/>
        <v>0</v>
      </c>
    </row>
    <row r="63" spans="2:19" s="4" customFormat="1" ht="23.25" customHeight="1">
      <c r="B63" s="36" t="s">
        <v>37</v>
      </c>
      <c r="C63" s="82">
        <v>68000000</v>
      </c>
      <c r="D63" s="34">
        <v>0</v>
      </c>
      <c r="E63" s="34">
        <v>2000000</v>
      </c>
      <c r="F63" s="32">
        <v>66000000</v>
      </c>
      <c r="G63" s="34">
        <v>0</v>
      </c>
      <c r="H63" s="77"/>
      <c r="I63" s="34">
        <v>0</v>
      </c>
      <c r="J63" s="34">
        <v>726900.74</v>
      </c>
      <c r="K63" s="34">
        <v>726900.74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2:19" s="4" customFormat="1" ht="23.25" customHeight="1">
      <c r="B64" s="36" t="s">
        <v>38</v>
      </c>
      <c r="C64" s="82">
        <v>66000000</v>
      </c>
      <c r="D64" s="34">
        <v>1000000</v>
      </c>
      <c r="E64" s="34">
        <v>0</v>
      </c>
      <c r="F64" s="32">
        <v>67000000</v>
      </c>
      <c r="G64" s="34">
        <v>0</v>
      </c>
      <c r="H64" s="77"/>
      <c r="I64" s="34">
        <v>0</v>
      </c>
      <c r="J64" s="34">
        <v>639432.22</v>
      </c>
      <c r="K64" s="34">
        <v>639432.22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2:19" s="4" customFormat="1" ht="23.25" customHeight="1">
      <c r="B65" s="44" t="s">
        <v>21</v>
      </c>
      <c r="C65" s="75" t="s">
        <v>18</v>
      </c>
      <c r="D65" s="78">
        <f>D35</f>
        <v>1000000</v>
      </c>
      <c r="E65" s="78">
        <f>E35</f>
        <v>2000000</v>
      </c>
      <c r="F65" s="78">
        <f>C61+D65-E65</f>
        <v>67000000</v>
      </c>
      <c r="G65" s="78">
        <f>G62</f>
        <v>0</v>
      </c>
      <c r="H65" s="78"/>
      <c r="I65" s="78">
        <f>I62</f>
        <v>0</v>
      </c>
      <c r="J65" s="78">
        <f>J35</f>
        <v>1366332.96</v>
      </c>
      <c r="K65" s="78">
        <f>K35</f>
        <v>1366332.96</v>
      </c>
      <c r="L65" s="78">
        <f>L62</f>
        <v>0</v>
      </c>
      <c r="M65" s="78">
        <f>M62</f>
        <v>0</v>
      </c>
      <c r="N65" s="78">
        <f>N62</f>
        <v>0</v>
      </c>
      <c r="O65" s="78">
        <v>0</v>
      </c>
      <c r="P65" s="78">
        <f>P62</f>
        <v>0</v>
      </c>
      <c r="Q65" s="78">
        <f>Q62</f>
        <v>0</v>
      </c>
      <c r="R65" s="78">
        <f>R62</f>
        <v>0</v>
      </c>
      <c r="S65" s="78">
        <v>0</v>
      </c>
    </row>
    <row r="66" spans="2:19" s="5" customFormat="1" ht="30.75" customHeight="1">
      <c r="B66" s="53" t="s">
        <v>23</v>
      </c>
      <c r="C66" s="54" t="s">
        <v>18</v>
      </c>
      <c r="D66" s="54">
        <v>0</v>
      </c>
      <c r="E66" s="54">
        <v>0</v>
      </c>
      <c r="F66" s="54">
        <v>0</v>
      </c>
      <c r="G66" s="54">
        <v>0</v>
      </c>
      <c r="H66" s="55"/>
      <c r="I66" s="54" t="s">
        <v>18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 t="s">
        <v>18</v>
      </c>
      <c r="P66" s="54">
        <v>0</v>
      </c>
      <c r="Q66" s="54">
        <v>0</v>
      </c>
      <c r="R66" s="54">
        <v>0</v>
      </c>
      <c r="S66" s="54">
        <v>0</v>
      </c>
    </row>
    <row r="67" spans="2:19" ht="23.25" customHeight="1">
      <c r="B67" s="28" t="s">
        <v>31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3.25" customHeight="1">
      <c r="B68" s="28" t="s">
        <v>32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3.25" customHeight="1">
      <c r="B69" s="56" t="s">
        <v>16</v>
      </c>
      <c r="C69" s="57">
        <v>0</v>
      </c>
      <c r="D69" s="57" t="s">
        <v>17</v>
      </c>
      <c r="E69" s="57"/>
      <c r="F69" s="57"/>
      <c r="G69" s="57"/>
      <c r="H69" s="58"/>
      <c r="I69" s="57">
        <v>0</v>
      </c>
      <c r="J69" s="57">
        <v>0</v>
      </c>
      <c r="K69" s="57">
        <v>0</v>
      </c>
      <c r="L69" s="59">
        <v>0</v>
      </c>
      <c r="M69" s="59">
        <v>0</v>
      </c>
      <c r="N69" s="60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</row>
    <row r="70" spans="2:19" ht="23.25" customHeight="1">
      <c r="B70" s="80" t="s">
        <v>35</v>
      </c>
      <c r="C70" s="32">
        <v>0</v>
      </c>
      <c r="D70" s="75">
        <v>0</v>
      </c>
      <c r="E70" s="32">
        <v>0</v>
      </c>
      <c r="F70" s="75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3.25" customHeight="1">
      <c r="B71" s="80" t="s">
        <v>37</v>
      </c>
      <c r="C71" s="32">
        <v>0</v>
      </c>
      <c r="D71" s="75">
        <v>0</v>
      </c>
      <c r="E71" s="32">
        <v>0</v>
      </c>
      <c r="F71" s="75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23.25" customHeight="1">
      <c r="B72" s="80" t="s">
        <v>38</v>
      </c>
      <c r="C72" s="32">
        <v>0</v>
      </c>
      <c r="D72" s="75">
        <v>0</v>
      </c>
      <c r="E72" s="32">
        <v>0</v>
      </c>
      <c r="F72" s="75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23.25" customHeight="1">
      <c r="B73" s="53" t="s">
        <v>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61"/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60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</row>
    <row r="74" spans="2:19" ht="23.25" customHeight="1">
      <c r="B74" s="28" t="s">
        <v>33</v>
      </c>
      <c r="C74" s="46"/>
      <c r="D74" s="46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8" customFormat="1" ht="23.25" customHeight="1">
      <c r="B75" s="31" t="s">
        <v>16</v>
      </c>
      <c r="C75" s="31">
        <v>0</v>
      </c>
      <c r="D75" s="31"/>
      <c r="E75" s="31"/>
      <c r="F75" s="31">
        <v>0</v>
      </c>
      <c r="G75" s="31"/>
      <c r="H75" s="62"/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62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</row>
    <row r="76" spans="2:19" s="9" customFormat="1" ht="23.25" customHeight="1">
      <c r="B76" s="63" t="s">
        <v>21</v>
      </c>
      <c r="C76" s="64" t="s">
        <v>22</v>
      </c>
      <c r="D76" s="65">
        <v>0</v>
      </c>
      <c r="E76" s="65">
        <v>0</v>
      </c>
      <c r="F76" s="65">
        <v>0</v>
      </c>
      <c r="G76" s="65">
        <v>0</v>
      </c>
      <c r="H76" s="66"/>
      <c r="I76" s="64" t="s">
        <v>22</v>
      </c>
      <c r="J76" s="65">
        <v>0</v>
      </c>
      <c r="K76" s="65">
        <v>0</v>
      </c>
      <c r="L76" s="65">
        <v>0</v>
      </c>
      <c r="M76" s="65">
        <v>0</v>
      </c>
      <c r="N76" s="67">
        <v>0</v>
      </c>
      <c r="O76" s="64" t="s">
        <v>22</v>
      </c>
      <c r="P76" s="65">
        <v>0</v>
      </c>
      <c r="Q76" s="65">
        <v>0</v>
      </c>
      <c r="R76" s="65">
        <v>0</v>
      </c>
      <c r="S76" s="65">
        <v>0</v>
      </c>
    </row>
    <row r="77" spans="2:19" s="9" customFormat="1" ht="32.25" customHeight="1">
      <c r="B77" s="53" t="s">
        <v>23</v>
      </c>
      <c r="C77" s="54" t="s">
        <v>18</v>
      </c>
      <c r="D77" s="85">
        <v>0</v>
      </c>
      <c r="E77" s="85">
        <v>0</v>
      </c>
      <c r="F77" s="85">
        <v>0</v>
      </c>
      <c r="G77" s="85">
        <v>0</v>
      </c>
      <c r="H77" s="55"/>
      <c r="I77" s="54" t="s">
        <v>18</v>
      </c>
      <c r="J77" s="85">
        <v>0</v>
      </c>
      <c r="K77" s="85">
        <v>0</v>
      </c>
      <c r="L77" s="85">
        <v>0</v>
      </c>
      <c r="M77" s="85">
        <v>0</v>
      </c>
      <c r="N77" s="54">
        <v>0</v>
      </c>
      <c r="O77" s="54" t="s">
        <v>18</v>
      </c>
      <c r="P77" s="85">
        <v>0</v>
      </c>
      <c r="Q77" s="85">
        <v>0</v>
      </c>
      <c r="R77" s="85">
        <v>0</v>
      </c>
      <c r="S77" s="85">
        <v>0</v>
      </c>
    </row>
    <row r="78" spans="2:19" ht="27" customHeight="1">
      <c r="B78" s="28" t="s">
        <v>34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s="7" customFormat="1" ht="27" customHeight="1">
      <c r="B79" s="31" t="s">
        <v>16</v>
      </c>
      <c r="C79" s="32">
        <f>C61+C75</f>
        <v>68000000</v>
      </c>
      <c r="D79" s="32"/>
      <c r="E79" s="32"/>
      <c r="F79" s="32"/>
      <c r="G79" s="32">
        <v>0</v>
      </c>
      <c r="H79" s="43"/>
      <c r="I79" s="32"/>
      <c r="J79" s="32">
        <v>0</v>
      </c>
      <c r="K79" s="32">
        <v>0</v>
      </c>
      <c r="L79" s="32">
        <v>0</v>
      </c>
      <c r="M79" s="32">
        <v>0</v>
      </c>
      <c r="N79" s="43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</row>
    <row r="80" spans="2:19" s="7" customFormat="1" ht="27" customHeight="1">
      <c r="B80" s="36" t="s">
        <v>35</v>
      </c>
      <c r="C80" s="32">
        <f>C79</f>
        <v>68000000</v>
      </c>
      <c r="D80" s="34">
        <f>D62</f>
        <v>0</v>
      </c>
      <c r="E80" s="34">
        <f>E62</f>
        <v>0</v>
      </c>
      <c r="F80" s="32">
        <f>C80+D80-E80</f>
        <v>68000000</v>
      </c>
      <c r="G80" s="34">
        <f aca="true" t="shared" si="2" ref="G80:S80">G76</f>
        <v>0</v>
      </c>
      <c r="H80" s="77"/>
      <c r="I80" s="34"/>
      <c r="J80" s="34">
        <f>J32</f>
        <v>0</v>
      </c>
      <c r="K80" s="34">
        <f>K32</f>
        <v>0</v>
      </c>
      <c r="L80" s="34">
        <f t="shared" si="2"/>
        <v>0</v>
      </c>
      <c r="M80" s="34">
        <f t="shared" si="2"/>
        <v>0</v>
      </c>
      <c r="N80" s="34">
        <f t="shared" si="2"/>
        <v>0</v>
      </c>
      <c r="O80" s="34" t="str">
        <f t="shared" si="2"/>
        <v>Х</v>
      </c>
      <c r="P80" s="34">
        <f t="shared" si="2"/>
        <v>0</v>
      </c>
      <c r="Q80" s="34">
        <f t="shared" si="2"/>
        <v>0</v>
      </c>
      <c r="R80" s="34">
        <f t="shared" si="2"/>
        <v>0</v>
      </c>
      <c r="S80" s="34">
        <f t="shared" si="2"/>
        <v>0</v>
      </c>
    </row>
    <row r="81" spans="2:19" s="7" customFormat="1" ht="27" customHeight="1">
      <c r="B81" s="36" t="s">
        <v>37</v>
      </c>
      <c r="C81" s="32">
        <v>68000000</v>
      </c>
      <c r="D81" s="34">
        <v>0</v>
      </c>
      <c r="E81" s="34">
        <v>2000000</v>
      </c>
      <c r="F81" s="32">
        <v>66000000</v>
      </c>
      <c r="G81" s="34">
        <v>0</v>
      </c>
      <c r="H81" s="77"/>
      <c r="I81" s="34">
        <v>0</v>
      </c>
      <c r="J81" s="34">
        <v>726900.74</v>
      </c>
      <c r="K81" s="34">
        <v>726900.74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20" s="7" customFormat="1" ht="27" customHeight="1">
      <c r="B82" s="36" t="s">
        <v>38</v>
      </c>
      <c r="C82" s="32">
        <v>66000000</v>
      </c>
      <c r="D82" s="34">
        <v>1000000</v>
      </c>
      <c r="E82" s="34">
        <v>0</v>
      </c>
      <c r="F82" s="32">
        <v>67000000</v>
      </c>
      <c r="G82" s="34">
        <v>0</v>
      </c>
      <c r="H82" s="77"/>
      <c r="I82" s="34">
        <v>0</v>
      </c>
      <c r="J82" s="34">
        <v>639432.22</v>
      </c>
      <c r="K82" s="34">
        <v>639432.22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101">
        <v>0</v>
      </c>
    </row>
    <row r="83" spans="2:19" s="7" customFormat="1" ht="27" customHeight="1">
      <c r="B83" s="44" t="s">
        <v>19</v>
      </c>
      <c r="C83" s="32" t="s">
        <v>18</v>
      </c>
      <c r="D83" s="32">
        <f>D65</f>
        <v>1000000</v>
      </c>
      <c r="E83" s="32">
        <f>E65</f>
        <v>2000000</v>
      </c>
      <c r="F83" s="32">
        <f>F65</f>
        <v>67000000</v>
      </c>
      <c r="G83" s="32">
        <f>G80</f>
        <v>0</v>
      </c>
      <c r="H83" s="32"/>
      <c r="I83" s="32">
        <f>I80</f>
        <v>0</v>
      </c>
      <c r="J83" s="78">
        <f>J35</f>
        <v>1366332.96</v>
      </c>
      <c r="K83" s="78">
        <f>K35</f>
        <v>1366332.96</v>
      </c>
      <c r="L83" s="32">
        <f aca="true" t="shared" si="3" ref="L83:S83">L80</f>
        <v>0</v>
      </c>
      <c r="M83" s="32">
        <f t="shared" si="3"/>
        <v>0</v>
      </c>
      <c r="N83" s="32">
        <f t="shared" si="3"/>
        <v>0</v>
      </c>
      <c r="O83" s="32" t="str">
        <f t="shared" si="3"/>
        <v>Х</v>
      </c>
      <c r="P83" s="32">
        <f t="shared" si="3"/>
        <v>0</v>
      </c>
      <c r="Q83" s="32">
        <f t="shared" si="3"/>
        <v>0</v>
      </c>
      <c r="R83" s="32">
        <f t="shared" si="3"/>
        <v>0</v>
      </c>
      <c r="S83" s="32">
        <f t="shared" si="3"/>
        <v>0</v>
      </c>
    </row>
    <row r="84" spans="2:19" s="10" customFormat="1" ht="30" customHeight="1">
      <c r="B84" s="53" t="s">
        <v>23</v>
      </c>
      <c r="C84" s="54" t="s">
        <v>18</v>
      </c>
      <c r="D84" s="54">
        <v>0</v>
      </c>
      <c r="E84" s="54">
        <v>0</v>
      </c>
      <c r="F84" s="54">
        <v>0</v>
      </c>
      <c r="G84" s="54">
        <v>0</v>
      </c>
      <c r="H84" s="55"/>
      <c r="I84" s="54" t="s">
        <v>18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 t="s">
        <v>18</v>
      </c>
      <c r="P84" s="54">
        <v>0</v>
      </c>
      <c r="Q84" s="54">
        <v>0</v>
      </c>
      <c r="R84" s="54">
        <v>0</v>
      </c>
      <c r="S84" s="54">
        <v>0</v>
      </c>
    </row>
    <row r="85" spans="2:19" s="10" customFormat="1" ht="23.25" customHeight="1">
      <c r="B85" s="68"/>
      <c r="C85" s="69"/>
      <c r="D85" s="69"/>
      <c r="E85" s="69"/>
      <c r="F85" s="70"/>
      <c r="G85" s="69"/>
      <c r="H85" s="69"/>
      <c r="I85" s="69"/>
      <c r="J85" s="69"/>
      <c r="K85" s="69"/>
      <c r="L85" s="69"/>
      <c r="M85" s="69"/>
      <c r="N85" s="71"/>
      <c r="O85" s="69"/>
      <c r="P85" s="69"/>
      <c r="Q85" s="69"/>
      <c r="R85" s="69"/>
      <c r="S85" s="69"/>
    </row>
    <row r="86" spans="2:19" s="9" customFormat="1" ht="13.5" customHeight="1">
      <c r="B86" s="86" t="s">
        <v>39</v>
      </c>
      <c r="C86" s="72"/>
      <c r="D86" s="94" t="s">
        <v>40</v>
      </c>
      <c r="E86" s="94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</row>
    <row r="87" spans="2:19" s="9" customFormat="1" ht="18" customHeight="1">
      <c r="B87" s="96" t="s">
        <v>41</v>
      </c>
      <c r="C87" s="96"/>
      <c r="D87" s="96"/>
      <c r="E87" s="96"/>
      <c r="F87" s="96"/>
      <c r="G87" s="96"/>
      <c r="H87" s="96"/>
      <c r="I87" s="96"/>
      <c r="J87" s="73"/>
      <c r="K87" s="73"/>
      <c r="L87" s="73"/>
      <c r="M87" s="73"/>
      <c r="N87" s="74"/>
      <c r="O87" s="73"/>
      <c r="P87" s="73"/>
      <c r="Q87" s="73"/>
      <c r="R87" s="73"/>
      <c r="S87" s="73"/>
    </row>
    <row r="88" spans="2:19" s="4" customFormat="1" ht="45.75" customHeight="1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8:14" s="4" customFormat="1" ht="23.25" customHeight="1">
      <c r="H89" s="2"/>
      <c r="N89" s="1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ht="23.25" customHeight="1"/>
    <row r="94" ht="23.25" customHeight="1"/>
    <row r="95" ht="23.25" customHeight="1"/>
    <row r="96" ht="409.5" customHeight="1" hidden="1"/>
    <row r="97" ht="11.25" customHeight="1"/>
    <row r="98" ht="12.75" customHeight="1"/>
    <row r="99" spans="2:19" ht="12.75" customHeight="1">
      <c r="B99" s="11"/>
      <c r="C99" s="11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3"/>
      <c r="O99" s="11"/>
      <c r="P99" s="11"/>
      <c r="Q99" s="11"/>
      <c r="R99" s="11"/>
      <c r="S99" s="11"/>
    </row>
    <row r="100" spans="2:19" ht="12.75" customHeight="1">
      <c r="B100" s="11"/>
      <c r="C100" s="12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3"/>
      <c r="O100" s="11"/>
      <c r="P100" s="11"/>
      <c r="Q100" s="11"/>
      <c r="R100" s="11"/>
      <c r="S100" s="11"/>
    </row>
  </sheetData>
  <sheetProtection/>
  <mergeCells count="10">
    <mergeCell ref="H1:M1"/>
    <mergeCell ref="H4:M4"/>
    <mergeCell ref="J3:K3"/>
    <mergeCell ref="H2:M2"/>
    <mergeCell ref="D86:E86"/>
    <mergeCell ref="B88:S88"/>
    <mergeCell ref="B87:I87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4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2017-03-31T11:12:12Z</cp:lastPrinted>
  <dcterms:created xsi:type="dcterms:W3CDTF">2010-10-04T10:20:09Z</dcterms:created>
  <dcterms:modified xsi:type="dcterms:W3CDTF">2017-03-31T11:12:17Z</dcterms:modified>
  <cp:category/>
  <cp:version/>
  <cp:contentType/>
  <cp:contentStatus/>
</cp:coreProperties>
</file>