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книга_1'!$B$1:$U$80</definedName>
  </definedNames>
  <calcPr fullCalcOnLoad="1"/>
</workbook>
</file>

<file path=xl/sharedStrings.xml><?xml version="1.0" encoding="utf-8"?>
<sst xmlns="http://schemas.openxmlformats.org/spreadsheetml/2006/main" count="141" uniqueCount="46">
  <si>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</si>
  <si>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</si>
  <si>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</si>
  <si>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</si>
  <si>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</si>
  <si>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</si>
  <si>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</si>
  <si>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</si>
  <si>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</si>
  <si>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</si>
  <si>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</si>
  <si>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</si>
  <si>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</si>
  <si>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</si>
  <si>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</si>
  <si>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</si>
  <si>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</si>
  <si>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</si>
  <si>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</si>
  <si>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</si>
  <si>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</si>
  <si>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</si>
  <si>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</si>
  <si>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</si>
  <si>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</si>
  <si>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</si>
  <si>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</si>
  <si>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</si>
  <si>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</si>
  <si>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</si>
  <si>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</si>
  <si>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</si>
  <si>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</si>
  <si>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</si>
  <si>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</si>
  <si>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</si>
  <si>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</si>
  <si>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</si>
  <si>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</si>
  <si>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0,00,</t>
  </si>
  <si>
    <t>Исполнитель</t>
  </si>
  <si>
    <t>Шумакова С.А.</t>
  </si>
  <si>
    <t>тел. (48532) 2-05-50</t>
  </si>
  <si>
    <t xml:space="preserve">Договор № 06/2015 от 22.06.2015   кредитор: ПАО "Совкомбанк" Дата погашения: 21.06.2016г.  Без обеспечения </t>
  </si>
  <si>
    <t xml:space="preserve">Договор № 12/2014 от 05.12.2014   кредитор: ПАО "Сбербанк России" Дата погашения: 04.12.2016г.  Без обеспечения </t>
  </si>
  <si>
    <t>на 01.04.2016г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</si>
</sst>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2" fontId="8" fillId="0" borderId="14" xfId="0" applyNumberFormat="1" applyFont="1" applyFill="1" applyBorder="1" applyAlignment="1" applyProtection="1">
      <alignment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93"/>
  <sheetViews>
    <sheetView tabSelected="1" view="pageBreakPreview" zoomScaleNormal="75" zoomScaleSheetLayoutView="100" zoomScalePageLayoutView="0" workbookViewId="0" topLeftCell="A1">
      <pane xSplit="2" ySplit="7" topLeftCell="E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25" sqref="J2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45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44</v>
      </c>
      <c r="C8" s="87"/>
      <c r="D8" s="87"/>
      <c r="E8" s="87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78"/>
      <c r="S8" s="78"/>
    </row>
    <row r="9" spans="2:20" s="4" customFormat="1" ht="23.25" customHeight="1">
      <c r="B9" s="88" t="s">
        <v>16</v>
      </c>
      <c r="C9" s="41">
        <v>38000000</v>
      </c>
      <c r="D9" s="51">
        <v>0</v>
      </c>
      <c r="E9" s="51">
        <v>0</v>
      </c>
      <c r="F9" s="32">
        <v>0</v>
      </c>
      <c r="G9" s="32">
        <v>0</v>
      </c>
      <c r="H9" s="84">
        <v>0.137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  <c r="T9" s="4">
        <v>0</v>
      </c>
    </row>
    <row r="10" spans="2:20" s="4" customFormat="1" ht="23.25" customHeight="1">
      <c r="B10" s="89" t="s">
        <v>35</v>
      </c>
      <c r="C10" s="41">
        <v>38000000</v>
      </c>
      <c r="D10" s="51">
        <v>0</v>
      </c>
      <c r="E10" s="51">
        <v>0</v>
      </c>
      <c r="F10" s="32">
        <v>38000000</v>
      </c>
      <c r="G10" s="32">
        <v>0</v>
      </c>
      <c r="H10" s="84">
        <v>0.137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  <c r="T10" s="4">
        <v>0</v>
      </c>
    </row>
    <row r="11" spans="2:19" s="4" customFormat="1" ht="23.25" customHeight="1">
      <c r="B11" s="89">
        <v>42405</v>
      </c>
      <c r="C11" s="41">
        <v>38000000</v>
      </c>
      <c r="D11" s="51">
        <v>0</v>
      </c>
      <c r="E11" s="51">
        <v>0</v>
      </c>
      <c r="F11" s="32">
        <v>38000000</v>
      </c>
      <c r="G11" s="32">
        <v>0</v>
      </c>
      <c r="H11" s="84">
        <v>0.137</v>
      </c>
      <c r="I11" s="32">
        <v>0</v>
      </c>
      <c r="J11" s="32">
        <v>440945.36</v>
      </c>
      <c r="K11" s="32">
        <v>440945.36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20" s="4" customFormat="1" ht="23.25" customHeight="1">
      <c r="B12" s="89">
        <v>42438</v>
      </c>
      <c r="C12" s="41">
        <v>38000000</v>
      </c>
      <c r="D12" s="51">
        <v>0</v>
      </c>
      <c r="E12" s="51">
        <v>0</v>
      </c>
      <c r="F12" s="32">
        <v>38000000</v>
      </c>
      <c r="G12" s="32">
        <v>0</v>
      </c>
      <c r="H12" s="84">
        <v>0.137</v>
      </c>
      <c r="I12" s="32">
        <v>0</v>
      </c>
      <c r="J12" s="32">
        <v>412497.26</v>
      </c>
      <c r="K12" s="32">
        <v>412497.26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78">
        <v>0</v>
      </c>
      <c r="S12" s="78">
        <v>0</v>
      </c>
      <c r="T12" s="4">
        <v>0</v>
      </c>
    </row>
    <row r="13" spans="2:20" s="4" customFormat="1" ht="23.25" customHeight="1">
      <c r="B13" s="38" t="s">
        <v>36</v>
      </c>
      <c r="C13" s="41" t="s">
        <v>18</v>
      </c>
      <c r="D13" s="41">
        <f>SUM(D9:D10)</f>
        <v>0</v>
      </c>
      <c r="E13" s="51">
        <v>0</v>
      </c>
      <c r="F13" s="32">
        <v>38000000</v>
      </c>
      <c r="G13" s="32">
        <v>0</v>
      </c>
      <c r="H13" s="84">
        <v>0.137</v>
      </c>
      <c r="I13" s="32">
        <v>0</v>
      </c>
      <c r="J13" s="32">
        <f>J10+J11+J12</f>
        <v>853442.62</v>
      </c>
      <c r="K13" s="32">
        <f>K10+K11+K12</f>
        <v>853442.62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78">
        <v>0</v>
      </c>
      <c r="S13" s="78">
        <v>0</v>
      </c>
      <c r="T13" s="4">
        <v>0</v>
      </c>
    </row>
    <row r="14" spans="2:19" s="4" customFormat="1" ht="23.25" customHeight="1">
      <c r="B14" s="38" t="s">
        <v>15</v>
      </c>
      <c r="C14" s="41"/>
      <c r="D14" s="41"/>
      <c r="E14" s="51"/>
      <c r="F14" s="32"/>
      <c r="G14" s="32"/>
      <c r="H14" s="84"/>
      <c r="I14" s="32"/>
      <c r="J14" s="32"/>
      <c r="K14" s="32"/>
      <c r="L14" s="32"/>
      <c r="M14" s="32"/>
      <c r="N14" s="32"/>
      <c r="O14" s="32"/>
      <c r="P14" s="32"/>
      <c r="Q14" s="32"/>
      <c r="R14" s="78"/>
      <c r="S14" s="78"/>
    </row>
    <row r="15" spans="2:19" s="4" customFormat="1" ht="23.25" customHeight="1">
      <c r="B15" s="38" t="s">
        <v>43</v>
      </c>
      <c r="C15" s="41"/>
      <c r="D15" s="41"/>
      <c r="E15" s="51"/>
      <c r="F15" s="32"/>
      <c r="G15" s="32"/>
      <c r="H15" s="84"/>
      <c r="I15" s="32"/>
      <c r="J15" s="32"/>
      <c r="K15" s="32"/>
      <c r="L15" s="32"/>
      <c r="M15" s="32"/>
      <c r="N15" s="32"/>
      <c r="O15" s="32"/>
      <c r="P15" s="32"/>
      <c r="Q15" s="32"/>
      <c r="R15" s="78"/>
      <c r="S15" s="78"/>
    </row>
    <row r="16" spans="2:19" s="4" customFormat="1" ht="23.25" customHeight="1">
      <c r="B16" s="88" t="s">
        <v>16</v>
      </c>
      <c r="C16" s="41">
        <v>20000000</v>
      </c>
      <c r="D16" s="41">
        <v>0</v>
      </c>
      <c r="E16" s="51">
        <v>0</v>
      </c>
      <c r="F16" s="32">
        <v>0</v>
      </c>
      <c r="G16" s="32">
        <v>0</v>
      </c>
      <c r="H16" s="84">
        <v>0.149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8">
        <v>0</v>
      </c>
      <c r="S16" s="78">
        <v>0</v>
      </c>
    </row>
    <row r="17" spans="2:21" s="4" customFormat="1" ht="23.25" customHeight="1">
      <c r="B17" s="89" t="s">
        <v>35</v>
      </c>
      <c r="C17" s="41">
        <v>20000000</v>
      </c>
      <c r="D17" s="51">
        <v>0</v>
      </c>
      <c r="E17" s="51">
        <v>0</v>
      </c>
      <c r="F17" s="32">
        <v>20000000</v>
      </c>
      <c r="G17" s="34">
        <v>0</v>
      </c>
      <c r="H17" s="84">
        <v>0.149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">
        <v>0</v>
      </c>
      <c r="U17" s="5"/>
    </row>
    <row r="18" spans="2:21" s="4" customFormat="1" ht="23.25" customHeight="1">
      <c r="B18" s="89">
        <v>42405</v>
      </c>
      <c r="C18" s="41">
        <v>20000000</v>
      </c>
      <c r="D18" s="51">
        <v>0</v>
      </c>
      <c r="E18" s="51">
        <v>0</v>
      </c>
      <c r="F18" s="32">
        <v>20000000</v>
      </c>
      <c r="G18" s="34">
        <v>0</v>
      </c>
      <c r="H18" s="84">
        <v>0.149</v>
      </c>
      <c r="I18" s="32">
        <v>0</v>
      </c>
      <c r="J18" s="32">
        <v>252404.37</v>
      </c>
      <c r="K18" s="32">
        <v>252404.37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/>
      <c r="U18" s="5"/>
    </row>
    <row r="19" spans="2:21" s="4" customFormat="1" ht="23.25" customHeight="1">
      <c r="B19" s="89">
        <v>42433</v>
      </c>
      <c r="C19" s="41">
        <v>20000000</v>
      </c>
      <c r="D19" s="51">
        <v>0</v>
      </c>
      <c r="E19" s="51">
        <v>0</v>
      </c>
      <c r="F19" s="32">
        <v>20000000</v>
      </c>
      <c r="G19" s="34">
        <v>0</v>
      </c>
      <c r="H19" s="84">
        <v>0.149</v>
      </c>
      <c r="I19" s="32">
        <v>0</v>
      </c>
      <c r="J19" s="32">
        <v>236120.22</v>
      </c>
      <c r="K19" s="32">
        <v>236120.22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  <c r="U19" s="5"/>
    </row>
    <row r="20" spans="2:20" s="4" customFormat="1" ht="23.25" customHeight="1">
      <c r="B20" s="90" t="s">
        <v>36</v>
      </c>
      <c r="C20" s="41" t="s">
        <v>18</v>
      </c>
      <c r="D20" s="41">
        <v>0</v>
      </c>
      <c r="E20" s="41">
        <v>0</v>
      </c>
      <c r="F20" s="32">
        <v>20000000</v>
      </c>
      <c r="G20" s="32">
        <v>0</v>
      </c>
      <c r="H20" s="84">
        <v>0.149</v>
      </c>
      <c r="I20" s="32">
        <v>0</v>
      </c>
      <c r="J20" s="32">
        <f>J17+J18+J19</f>
        <v>488524.58999999997</v>
      </c>
      <c r="K20" s="32">
        <f>K17+K18+K19</f>
        <v>488524.58999999997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>
        <v>0</v>
      </c>
    </row>
    <row r="21" spans="2:19" ht="27.75" customHeight="1">
      <c r="B21" s="38" t="s">
        <v>20</v>
      </c>
      <c r="C21" s="39"/>
      <c r="D21" s="39"/>
      <c r="E21" s="39"/>
      <c r="F21" s="39"/>
      <c r="G21" s="39"/>
      <c r="H21" s="83"/>
      <c r="I21" s="39"/>
      <c r="J21" s="39"/>
      <c r="K21" s="39"/>
      <c r="L21" s="39"/>
      <c r="M21" s="39"/>
      <c r="N21" s="40"/>
      <c r="O21" s="39"/>
      <c r="P21" s="39"/>
      <c r="Q21" s="39"/>
      <c r="R21" s="39"/>
      <c r="S21" s="39"/>
    </row>
    <row r="22" spans="2:19" s="3" customFormat="1" ht="23.25" customHeight="1">
      <c r="B22" s="31" t="s">
        <v>16</v>
      </c>
      <c r="C22" s="41">
        <f>C9+C16</f>
        <v>58000000</v>
      </c>
      <c r="D22" s="32"/>
      <c r="E22" s="32"/>
      <c r="F22" s="32"/>
      <c r="G22" s="32">
        <v>0</v>
      </c>
      <c r="H22" s="42"/>
      <c r="I22" s="32">
        <v>0</v>
      </c>
      <c r="J22" s="32"/>
      <c r="K22" s="32"/>
      <c r="L22" s="33"/>
      <c r="M22" s="33"/>
      <c r="N22" s="43"/>
      <c r="O22" s="33">
        <v>0</v>
      </c>
      <c r="P22" s="33" t="s">
        <v>17</v>
      </c>
      <c r="Q22" s="33" t="s">
        <v>17</v>
      </c>
      <c r="R22" s="33" t="s">
        <v>17</v>
      </c>
      <c r="S22" s="33"/>
    </row>
    <row r="23" spans="2:19" s="81" customFormat="1" ht="23.25" customHeight="1">
      <c r="B23" s="36" t="s">
        <v>35</v>
      </c>
      <c r="C23" s="41">
        <f>C22</f>
        <v>58000000</v>
      </c>
      <c r="D23" s="34">
        <v>0</v>
      </c>
      <c r="E23" s="34">
        <v>0</v>
      </c>
      <c r="F23" s="32">
        <f>C23+D23-E23</f>
        <v>58000000</v>
      </c>
      <c r="G23" s="34">
        <v>0</v>
      </c>
      <c r="H23" s="77"/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2:19" s="81" customFormat="1" ht="23.25" customHeight="1">
      <c r="B24" s="36" t="s">
        <v>37</v>
      </c>
      <c r="C24" s="41">
        <v>58000000</v>
      </c>
      <c r="D24" s="34">
        <v>0</v>
      </c>
      <c r="E24" s="34">
        <v>0</v>
      </c>
      <c r="F24" s="32">
        <v>58000000</v>
      </c>
      <c r="G24" s="34">
        <v>0</v>
      </c>
      <c r="H24" s="77"/>
      <c r="I24" s="34">
        <v>0</v>
      </c>
      <c r="J24" s="34">
        <v>693349.73</v>
      </c>
      <c r="K24" s="34">
        <v>693349.73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2:20" s="81" customFormat="1" ht="23.25" customHeight="1">
      <c r="B25" s="36" t="s">
        <v>38</v>
      </c>
      <c r="C25" s="41">
        <v>58000000</v>
      </c>
      <c r="D25" s="34">
        <v>0</v>
      </c>
      <c r="E25" s="34">
        <v>0</v>
      </c>
      <c r="F25" s="32">
        <v>58000000</v>
      </c>
      <c r="G25" s="34">
        <v>0</v>
      </c>
      <c r="H25" s="77"/>
      <c r="I25" s="34">
        <v>0</v>
      </c>
      <c r="J25" s="34">
        <v>648617.48</v>
      </c>
      <c r="K25" s="34">
        <v>648617.48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81">
        <v>0</v>
      </c>
    </row>
    <row r="26" spans="2:19" s="4" customFormat="1" ht="23.25" customHeight="1">
      <c r="B26" s="44" t="s">
        <v>21</v>
      </c>
      <c r="C26" s="32" t="s">
        <v>18</v>
      </c>
      <c r="D26" s="32">
        <f>SUM(D23:D23)</f>
        <v>0</v>
      </c>
      <c r="E26" s="32">
        <v>0</v>
      </c>
      <c r="F26" s="32">
        <f>F13+F20</f>
        <v>58000000</v>
      </c>
      <c r="G26" s="32">
        <f>G23</f>
        <v>0</v>
      </c>
      <c r="H26" s="32"/>
      <c r="I26" s="32">
        <f>I23</f>
        <v>0</v>
      </c>
      <c r="J26" s="32">
        <f>J13+J20</f>
        <v>1341967.21</v>
      </c>
      <c r="K26" s="32">
        <f>K13+K20</f>
        <v>1341967.21</v>
      </c>
      <c r="L26" s="32">
        <f>L23</f>
        <v>0</v>
      </c>
      <c r="M26" s="32">
        <f>M23</f>
        <v>0</v>
      </c>
      <c r="N26" s="32">
        <f>N23</f>
        <v>0</v>
      </c>
      <c r="O26" s="32">
        <f>O23</f>
        <v>0</v>
      </c>
      <c r="P26" s="32">
        <f>P23</f>
        <v>0</v>
      </c>
      <c r="Q26" s="32">
        <f>Q23</f>
        <v>0</v>
      </c>
      <c r="R26" s="32">
        <f>R23</f>
        <v>0</v>
      </c>
      <c r="S26" s="32">
        <f>S23</f>
        <v>0</v>
      </c>
    </row>
    <row r="27" spans="2:19" s="4" customFormat="1" ht="36" customHeight="1">
      <c r="B27" s="45" t="s">
        <v>23</v>
      </c>
      <c r="C27" s="34" t="s">
        <v>22</v>
      </c>
      <c r="D27" s="34">
        <v>0</v>
      </c>
      <c r="E27" s="34">
        <v>0</v>
      </c>
      <c r="F27" s="34">
        <v>0</v>
      </c>
      <c r="G27" s="34">
        <v>0</v>
      </c>
      <c r="H27" s="35"/>
      <c r="I27" s="32" t="s">
        <v>22</v>
      </c>
      <c r="J27" s="34">
        <v>0</v>
      </c>
      <c r="K27" s="34">
        <f>+L580</f>
        <v>0</v>
      </c>
      <c r="L27" s="34">
        <v>0</v>
      </c>
      <c r="M27" s="34">
        <v>0</v>
      </c>
      <c r="N27" s="34">
        <v>0</v>
      </c>
      <c r="O27" s="32" t="s">
        <v>22</v>
      </c>
      <c r="P27" s="34">
        <v>0</v>
      </c>
      <c r="Q27" s="34">
        <v>0</v>
      </c>
      <c r="R27" s="34">
        <v>0</v>
      </c>
      <c r="S27" s="34">
        <v>0</v>
      </c>
    </row>
    <row r="28" spans="2:19" ht="23.25" customHeight="1">
      <c r="B28" s="28" t="s">
        <v>24</v>
      </c>
      <c r="C28" s="46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30"/>
      <c r="O28" s="29"/>
      <c r="P28" s="29"/>
      <c r="Q28" s="29"/>
      <c r="R28" s="29"/>
      <c r="S28" s="29"/>
    </row>
    <row r="29" spans="2:19" ht="23.25" customHeight="1">
      <c r="B29" s="28" t="s">
        <v>25</v>
      </c>
      <c r="C29" s="29"/>
      <c r="D29" s="29"/>
      <c r="E29" s="29"/>
      <c r="F29" s="29"/>
      <c r="G29" s="29"/>
      <c r="H29" s="30"/>
      <c r="I29" s="29"/>
      <c r="J29" s="29"/>
      <c r="K29" s="29"/>
      <c r="L29" s="29"/>
      <c r="M29" s="29"/>
      <c r="N29" s="30"/>
      <c r="O29" s="29"/>
      <c r="P29" s="29"/>
      <c r="Q29" s="29"/>
      <c r="R29" s="29"/>
      <c r="S29" s="29"/>
    </row>
    <row r="30" spans="2:19" s="3" customFormat="1" ht="23.25" customHeight="1">
      <c r="B30" s="31" t="s">
        <v>16</v>
      </c>
      <c r="C30" s="47">
        <v>0</v>
      </c>
      <c r="D30" s="47" t="s">
        <v>17</v>
      </c>
      <c r="E30" s="47"/>
      <c r="F30" s="47"/>
      <c r="G30" s="47"/>
      <c r="H30" s="42"/>
      <c r="I30" s="47">
        <v>0</v>
      </c>
      <c r="J30" s="47" t="s">
        <v>17</v>
      </c>
      <c r="K30" s="47" t="s">
        <v>17</v>
      </c>
      <c r="L30" s="48"/>
      <c r="M30" s="48"/>
      <c r="N30" s="43"/>
      <c r="O30" s="48">
        <v>0</v>
      </c>
      <c r="P30" s="48" t="s">
        <v>17</v>
      </c>
      <c r="Q30" s="48" t="s">
        <v>17</v>
      </c>
      <c r="R30" s="48" t="s">
        <v>17</v>
      </c>
      <c r="S30" s="48"/>
    </row>
    <row r="31" spans="2:19" s="3" customFormat="1" ht="23.25" customHeight="1">
      <c r="B31" s="80" t="s">
        <v>35</v>
      </c>
      <c r="C31" s="32">
        <v>0</v>
      </c>
      <c r="D31" s="75">
        <v>0</v>
      </c>
      <c r="E31" s="75">
        <v>0</v>
      </c>
      <c r="F31" s="32">
        <f>C30+D31-E31</f>
        <v>0</v>
      </c>
      <c r="G31" s="75">
        <v>0</v>
      </c>
      <c r="H31" s="76"/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34">
        <v>0</v>
      </c>
    </row>
    <row r="32" spans="2:19" s="3" customFormat="1" ht="23.25" customHeight="1">
      <c r="B32" s="80" t="s">
        <v>37</v>
      </c>
      <c r="C32" s="32">
        <v>0</v>
      </c>
      <c r="D32" s="75">
        <v>0</v>
      </c>
      <c r="E32" s="75">
        <v>0</v>
      </c>
      <c r="F32" s="32">
        <v>0</v>
      </c>
      <c r="G32" s="75">
        <v>0</v>
      </c>
      <c r="H32" s="76"/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34">
        <v>0</v>
      </c>
    </row>
    <row r="33" spans="2:19" s="3" customFormat="1" ht="23.25" customHeight="1">
      <c r="B33" s="80" t="s">
        <v>38</v>
      </c>
      <c r="C33" s="32">
        <v>0</v>
      </c>
      <c r="D33" s="75">
        <v>0</v>
      </c>
      <c r="E33" s="75">
        <v>0</v>
      </c>
      <c r="F33" s="32">
        <v>0</v>
      </c>
      <c r="G33" s="75">
        <v>0</v>
      </c>
      <c r="H33" s="76"/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34">
        <v>0</v>
      </c>
    </row>
    <row r="34" spans="2:19" s="5" customFormat="1" ht="23.25" customHeight="1">
      <c r="B34" s="45" t="s">
        <v>19</v>
      </c>
      <c r="C34" s="47" t="s">
        <v>18</v>
      </c>
      <c r="D34" s="47">
        <v>0</v>
      </c>
      <c r="E34" s="47">
        <v>0</v>
      </c>
      <c r="F34" s="47">
        <v>0</v>
      </c>
      <c r="G34" s="47">
        <v>0</v>
      </c>
      <c r="H34" s="37"/>
      <c r="I34" s="47" t="s">
        <v>18</v>
      </c>
      <c r="J34" s="47">
        <v>0</v>
      </c>
      <c r="K34" s="47">
        <v>0</v>
      </c>
      <c r="L34" s="47">
        <v>0</v>
      </c>
      <c r="M34" s="47">
        <v>0</v>
      </c>
      <c r="N34" s="43">
        <v>0</v>
      </c>
      <c r="O34" s="47" t="s">
        <v>18</v>
      </c>
      <c r="P34" s="47">
        <v>0</v>
      </c>
      <c r="Q34" s="47">
        <v>0</v>
      </c>
      <c r="R34" s="47">
        <v>0</v>
      </c>
      <c r="S34" s="47">
        <v>0</v>
      </c>
    </row>
    <row r="35" spans="2:19" ht="23.25" customHeight="1" thickBot="1">
      <c r="B35" s="28" t="s">
        <v>26</v>
      </c>
      <c r="C35" s="29"/>
      <c r="D35" s="29"/>
      <c r="E35" s="29"/>
      <c r="F35" s="29"/>
      <c r="G35" s="29"/>
      <c r="H35" s="30"/>
      <c r="I35" s="29"/>
      <c r="J35" s="29"/>
      <c r="K35" s="29"/>
      <c r="L35" s="29"/>
      <c r="M35" s="29"/>
      <c r="N35" s="30"/>
      <c r="O35" s="29"/>
      <c r="P35" s="29"/>
      <c r="Q35" s="29"/>
      <c r="R35" s="29"/>
      <c r="S35" s="29"/>
    </row>
    <row r="36" spans="2:19" s="3" customFormat="1" ht="23.25" customHeight="1" thickBot="1">
      <c r="B36" s="31" t="s">
        <v>16</v>
      </c>
      <c r="C36" s="41">
        <v>0</v>
      </c>
      <c r="D36" s="32">
        <v>0</v>
      </c>
      <c r="E36" s="32">
        <v>0</v>
      </c>
      <c r="F36" s="32">
        <v>0</v>
      </c>
      <c r="G36" s="32">
        <v>0</v>
      </c>
      <c r="H36" s="42"/>
      <c r="I36" s="32">
        <v>0</v>
      </c>
      <c r="J36" s="32">
        <v>0</v>
      </c>
      <c r="K36" s="32">
        <v>0</v>
      </c>
      <c r="L36" s="33">
        <v>0</v>
      </c>
      <c r="M36" s="33">
        <v>0</v>
      </c>
      <c r="N36" s="43"/>
      <c r="O36" s="33">
        <v>0</v>
      </c>
      <c r="P36" s="33">
        <v>0</v>
      </c>
      <c r="Q36" s="33">
        <v>0</v>
      </c>
      <c r="R36" s="33">
        <v>0</v>
      </c>
      <c r="S36" s="49">
        <v>0</v>
      </c>
    </row>
    <row r="37" spans="2:19" s="4" customFormat="1" ht="22.5" customHeight="1">
      <c r="B37" s="44" t="s">
        <v>21</v>
      </c>
      <c r="C37" s="32" t="s">
        <v>18</v>
      </c>
      <c r="D37" s="32">
        <v>0</v>
      </c>
      <c r="E37" s="32">
        <v>0</v>
      </c>
      <c r="F37" s="32">
        <v>0</v>
      </c>
      <c r="G37" s="32">
        <v>0</v>
      </c>
      <c r="H37" s="37"/>
      <c r="I37" s="32" t="s">
        <v>18</v>
      </c>
      <c r="J37" s="32">
        <v>0</v>
      </c>
      <c r="K37" s="32">
        <v>0</v>
      </c>
      <c r="L37" s="32">
        <v>0</v>
      </c>
      <c r="M37" s="33">
        <v>0</v>
      </c>
      <c r="N37" s="43"/>
      <c r="O37" s="32" t="s">
        <v>18</v>
      </c>
      <c r="P37" s="33">
        <v>0</v>
      </c>
      <c r="Q37" s="33">
        <v>0</v>
      </c>
      <c r="R37" s="33">
        <v>0</v>
      </c>
      <c r="S37" s="49">
        <v>0</v>
      </c>
    </row>
    <row r="38" spans="2:19" s="4" customFormat="1" ht="35.25" customHeight="1">
      <c r="B38" s="45" t="s">
        <v>23</v>
      </c>
      <c r="C38" s="34" t="s">
        <v>18</v>
      </c>
      <c r="D38" s="34">
        <v>0</v>
      </c>
      <c r="E38" s="34">
        <v>0</v>
      </c>
      <c r="F38" s="34">
        <v>0</v>
      </c>
      <c r="G38" s="34">
        <v>0</v>
      </c>
      <c r="H38" s="35"/>
      <c r="I38" s="34" t="s">
        <v>18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 t="s">
        <v>18</v>
      </c>
      <c r="P38" s="34">
        <v>0</v>
      </c>
      <c r="Q38" s="34">
        <v>0</v>
      </c>
      <c r="R38" s="34">
        <v>0</v>
      </c>
      <c r="S38" s="50">
        <v>0</v>
      </c>
    </row>
    <row r="39" spans="2:19" ht="20.25" customHeight="1">
      <c r="B39" s="28" t="s">
        <v>27</v>
      </c>
      <c r="C39" s="46"/>
      <c r="D39" s="29"/>
      <c r="E39" s="29"/>
      <c r="F39" s="29"/>
      <c r="G39" s="29"/>
      <c r="H39" s="30"/>
      <c r="I39" s="29"/>
      <c r="J39" s="29"/>
      <c r="K39" s="29"/>
      <c r="L39" s="29"/>
      <c r="M39" s="29"/>
      <c r="N39" s="30"/>
      <c r="O39" s="29"/>
      <c r="P39" s="29"/>
      <c r="Q39" s="29"/>
      <c r="R39" s="29"/>
      <c r="S39" s="29"/>
    </row>
    <row r="40" spans="2:19" ht="20.25" customHeight="1">
      <c r="B40" s="28" t="s">
        <v>28</v>
      </c>
      <c r="C40" s="46"/>
      <c r="D40" s="29"/>
      <c r="E40" s="29"/>
      <c r="F40" s="29"/>
      <c r="G40" s="29"/>
      <c r="H40" s="30"/>
      <c r="I40" s="29"/>
      <c r="J40" s="29"/>
      <c r="K40" s="29"/>
      <c r="L40" s="29"/>
      <c r="M40" s="29"/>
      <c r="N40" s="30"/>
      <c r="O40" s="29"/>
      <c r="P40" s="29"/>
      <c r="Q40" s="29"/>
      <c r="R40" s="29"/>
      <c r="S40" s="29"/>
    </row>
    <row r="41" spans="2:19" ht="20.25" customHeight="1">
      <c r="B41" s="31" t="s">
        <v>16</v>
      </c>
      <c r="C41" s="47">
        <v>0</v>
      </c>
      <c r="D41" s="47" t="s">
        <v>17</v>
      </c>
      <c r="E41" s="47"/>
      <c r="F41" s="47"/>
      <c r="G41" s="47"/>
      <c r="H41" s="42"/>
      <c r="I41" s="47">
        <v>0</v>
      </c>
      <c r="J41" s="47">
        <v>0</v>
      </c>
      <c r="K41" s="47">
        <v>0</v>
      </c>
      <c r="L41" s="48">
        <v>0</v>
      </c>
      <c r="M41" s="48">
        <v>0</v>
      </c>
      <c r="N41" s="43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</row>
    <row r="42" spans="2:19" ht="20.25" customHeight="1">
      <c r="B42" s="80" t="s">
        <v>35</v>
      </c>
      <c r="C42" s="32">
        <v>0</v>
      </c>
      <c r="D42" s="34">
        <v>0</v>
      </c>
      <c r="E42" s="34">
        <v>0</v>
      </c>
      <c r="F42" s="32">
        <f>C41+D42-E42</f>
        <v>0</v>
      </c>
      <c r="G42" s="75">
        <v>0</v>
      </c>
      <c r="H42" s="76"/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34">
        <v>0</v>
      </c>
    </row>
    <row r="43" spans="2:19" ht="20.25" customHeight="1">
      <c r="B43" s="80" t="s">
        <v>37</v>
      </c>
      <c r="C43" s="32">
        <v>0</v>
      </c>
      <c r="D43" s="34">
        <v>0</v>
      </c>
      <c r="E43" s="34">
        <v>0</v>
      </c>
      <c r="F43" s="32">
        <v>0</v>
      </c>
      <c r="G43" s="75">
        <v>0</v>
      </c>
      <c r="H43" s="76"/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34">
        <v>0</v>
      </c>
    </row>
    <row r="44" spans="2:19" ht="20.25" customHeight="1">
      <c r="B44" s="80" t="s">
        <v>38</v>
      </c>
      <c r="C44" s="32">
        <v>0</v>
      </c>
      <c r="D44" s="34">
        <v>0</v>
      </c>
      <c r="E44" s="34">
        <v>0</v>
      </c>
      <c r="F44" s="32">
        <v>0</v>
      </c>
      <c r="G44" s="75">
        <v>0</v>
      </c>
      <c r="H44" s="76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34">
        <v>0</v>
      </c>
    </row>
    <row r="45" spans="2:19" ht="20.25" customHeight="1">
      <c r="B45" s="45" t="s">
        <v>19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37"/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3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</row>
    <row r="46" spans="2:19" ht="23.25" customHeight="1">
      <c r="B46" s="28" t="s">
        <v>29</v>
      </c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30"/>
      <c r="O46" s="29"/>
      <c r="P46" s="29"/>
      <c r="Q46" s="29"/>
      <c r="R46" s="29"/>
      <c r="S46" s="29"/>
    </row>
    <row r="47" spans="2:19" s="3" customFormat="1" ht="23.25" customHeight="1">
      <c r="B47" s="31" t="s">
        <v>16</v>
      </c>
      <c r="C47" s="41">
        <v>0</v>
      </c>
      <c r="D47" s="32"/>
      <c r="E47" s="32"/>
      <c r="F47" s="32"/>
      <c r="G47" s="32"/>
      <c r="H47" s="42"/>
      <c r="I47" s="32">
        <v>0</v>
      </c>
      <c r="J47" s="32">
        <v>0</v>
      </c>
      <c r="K47" s="32">
        <v>0</v>
      </c>
      <c r="L47" s="33">
        <v>0</v>
      </c>
      <c r="M47" s="33">
        <v>0</v>
      </c>
      <c r="N47" s="4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</row>
    <row r="48" spans="2:19" s="3" customFormat="1" ht="23.25" customHeight="1">
      <c r="B48" s="80" t="s">
        <v>35</v>
      </c>
      <c r="C48" s="32">
        <v>0</v>
      </c>
      <c r="D48" s="75">
        <v>0</v>
      </c>
      <c r="E48" s="75">
        <v>0</v>
      </c>
      <c r="F48" s="32">
        <f>C47+D48-E48</f>
        <v>0</v>
      </c>
      <c r="G48" s="75">
        <v>0</v>
      </c>
      <c r="H48" s="76"/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34">
        <v>0</v>
      </c>
    </row>
    <row r="49" spans="2:19" s="3" customFormat="1" ht="23.25" customHeight="1">
      <c r="B49" s="80" t="s">
        <v>37</v>
      </c>
      <c r="C49" s="32">
        <v>0</v>
      </c>
      <c r="D49" s="75">
        <v>0</v>
      </c>
      <c r="E49" s="75">
        <v>0</v>
      </c>
      <c r="F49" s="32">
        <v>0</v>
      </c>
      <c r="G49" s="75">
        <v>0</v>
      </c>
      <c r="H49" s="76"/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34">
        <v>0</v>
      </c>
    </row>
    <row r="50" spans="2:19" s="3" customFormat="1" ht="23.25" customHeight="1">
      <c r="B50" s="80" t="s">
        <v>38</v>
      </c>
      <c r="C50" s="32" t="s">
        <v>39</v>
      </c>
      <c r="D50" s="75">
        <v>0</v>
      </c>
      <c r="E50" s="75">
        <v>0</v>
      </c>
      <c r="F50" s="32">
        <v>0</v>
      </c>
      <c r="G50" s="75">
        <v>0</v>
      </c>
      <c r="H50" s="76"/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34">
        <v>0</v>
      </c>
    </row>
    <row r="51" spans="2:19" s="4" customFormat="1" ht="23.25" customHeight="1">
      <c r="B51" s="44" t="s">
        <v>21</v>
      </c>
      <c r="C51" s="32" t="s">
        <v>22</v>
      </c>
      <c r="D51" s="32">
        <v>0</v>
      </c>
      <c r="E51" s="32">
        <v>0</v>
      </c>
      <c r="F51" s="32">
        <v>0</v>
      </c>
      <c r="G51" s="32">
        <v>0</v>
      </c>
      <c r="H51" s="32"/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</row>
    <row r="52" spans="2:19" s="4" customFormat="1" ht="32.25" customHeight="1">
      <c r="B52" s="45" t="s">
        <v>23</v>
      </c>
      <c r="C52" s="34" t="s">
        <v>18</v>
      </c>
      <c r="D52" s="34">
        <v>0</v>
      </c>
      <c r="E52" s="34">
        <v>0</v>
      </c>
      <c r="F52" s="34">
        <v>0</v>
      </c>
      <c r="G52" s="34">
        <v>0</v>
      </c>
      <c r="H52" s="35"/>
      <c r="I52" s="34" t="s">
        <v>18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 t="s">
        <v>18</v>
      </c>
      <c r="P52" s="34">
        <v>0</v>
      </c>
      <c r="Q52" s="34">
        <v>0</v>
      </c>
      <c r="R52" s="34">
        <v>0</v>
      </c>
      <c r="S52" s="34">
        <v>0</v>
      </c>
    </row>
    <row r="53" spans="2:19" ht="23.25" customHeight="1">
      <c r="B53" s="28" t="s">
        <v>30</v>
      </c>
      <c r="C53" s="29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s="7" customFormat="1" ht="23.25" customHeight="1">
      <c r="B54" s="31" t="s">
        <v>16</v>
      </c>
      <c r="C54" s="82">
        <f>C9+C16</f>
        <v>58000000</v>
      </c>
      <c r="D54" s="51"/>
      <c r="E54" s="51"/>
      <c r="F54" s="41"/>
      <c r="G54" s="41"/>
      <c r="H54" s="52"/>
      <c r="I54" s="79">
        <v>0</v>
      </c>
      <c r="J54" s="41">
        <v>0</v>
      </c>
      <c r="K54" s="41">
        <v>0</v>
      </c>
      <c r="L54" s="41">
        <v>0</v>
      </c>
      <c r="M54" s="41">
        <v>0</v>
      </c>
      <c r="N54" s="52">
        <v>0</v>
      </c>
      <c r="O54" s="79">
        <v>0</v>
      </c>
      <c r="P54" s="41">
        <v>0</v>
      </c>
      <c r="Q54" s="41">
        <v>0</v>
      </c>
      <c r="R54" s="41">
        <v>0</v>
      </c>
      <c r="S54" s="41">
        <v>0</v>
      </c>
    </row>
    <row r="55" spans="2:19" s="4" customFormat="1" ht="23.25" customHeight="1">
      <c r="B55" s="36" t="s">
        <v>35</v>
      </c>
      <c r="C55" s="82">
        <f>C54</f>
        <v>58000000</v>
      </c>
      <c r="D55" s="34">
        <v>0</v>
      </c>
      <c r="E55" s="34">
        <f>E23</f>
        <v>0</v>
      </c>
      <c r="F55" s="32">
        <f>C55+D55-E55</f>
        <v>58000000</v>
      </c>
      <c r="G55" s="34">
        <f aca="true" t="shared" si="0" ref="G55:S55">G51</f>
        <v>0</v>
      </c>
      <c r="H55" s="77"/>
      <c r="I55" s="34">
        <f t="shared" si="0"/>
        <v>0</v>
      </c>
      <c r="J55" s="34">
        <f>J23</f>
        <v>0</v>
      </c>
      <c r="K55" s="34">
        <f>K23</f>
        <v>0</v>
      </c>
      <c r="L55" s="34">
        <f t="shared" si="0"/>
        <v>0</v>
      </c>
      <c r="M55" s="34">
        <f t="shared" si="0"/>
        <v>0</v>
      </c>
      <c r="N55" s="34">
        <f t="shared" si="0"/>
        <v>0</v>
      </c>
      <c r="O55" s="34">
        <f t="shared" si="0"/>
        <v>0</v>
      </c>
      <c r="P55" s="34">
        <f t="shared" si="0"/>
        <v>0</v>
      </c>
      <c r="Q55" s="34">
        <f t="shared" si="0"/>
        <v>0</v>
      </c>
      <c r="R55" s="34">
        <f t="shared" si="0"/>
        <v>0</v>
      </c>
      <c r="S55" s="34">
        <f t="shared" si="0"/>
        <v>0</v>
      </c>
    </row>
    <row r="56" spans="2:20" s="4" customFormat="1" ht="23.25" customHeight="1">
      <c r="B56" s="36" t="s">
        <v>37</v>
      </c>
      <c r="C56" s="82">
        <v>58000000</v>
      </c>
      <c r="D56" s="34">
        <v>0</v>
      </c>
      <c r="E56" s="34">
        <v>0</v>
      </c>
      <c r="F56" s="32">
        <v>58000000</v>
      </c>
      <c r="G56" s="34">
        <v>0</v>
      </c>
      <c r="H56" s="77"/>
      <c r="I56" s="34">
        <v>0</v>
      </c>
      <c r="J56" s="34">
        <v>693349.73</v>
      </c>
      <c r="K56" s="34">
        <v>693349.73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4">
        <v>0</v>
      </c>
    </row>
    <row r="57" spans="2:19" s="4" customFormat="1" ht="23.25" customHeight="1">
      <c r="B57" s="36" t="s">
        <v>38</v>
      </c>
      <c r="C57" s="82">
        <v>58000000</v>
      </c>
      <c r="D57" s="34">
        <v>0</v>
      </c>
      <c r="E57" s="34">
        <v>0</v>
      </c>
      <c r="F57" s="32">
        <v>58000000</v>
      </c>
      <c r="G57" s="34">
        <v>0</v>
      </c>
      <c r="H57" s="77"/>
      <c r="I57" s="34">
        <v>0</v>
      </c>
      <c r="J57" s="34">
        <v>648617.48</v>
      </c>
      <c r="K57" s="34">
        <v>648617.48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</row>
    <row r="58" spans="2:19" s="4" customFormat="1" ht="23.25" customHeight="1">
      <c r="B58" s="44" t="s">
        <v>21</v>
      </c>
      <c r="C58" s="75" t="s">
        <v>18</v>
      </c>
      <c r="D58" s="78">
        <f>D26</f>
        <v>0</v>
      </c>
      <c r="E58" s="78">
        <f>E26</f>
        <v>0</v>
      </c>
      <c r="F58" s="78">
        <f>C54+D58-E58</f>
        <v>58000000</v>
      </c>
      <c r="G58" s="78">
        <f>G55</f>
        <v>0</v>
      </c>
      <c r="H58" s="78"/>
      <c r="I58" s="78">
        <f>I55</f>
        <v>0</v>
      </c>
      <c r="J58" s="78">
        <f>J26</f>
        <v>1341967.21</v>
      </c>
      <c r="K58" s="78">
        <f>K26</f>
        <v>1341967.21</v>
      </c>
      <c r="L58" s="78">
        <f>L55</f>
        <v>0</v>
      </c>
      <c r="M58" s="78">
        <f>M55</f>
        <v>0</v>
      </c>
      <c r="N58" s="78">
        <f>N55</f>
        <v>0</v>
      </c>
      <c r="O58" s="78">
        <v>0</v>
      </c>
      <c r="P58" s="78">
        <f>P55</f>
        <v>0</v>
      </c>
      <c r="Q58" s="78">
        <f>Q55</f>
        <v>0</v>
      </c>
      <c r="R58" s="78">
        <f>R55</f>
        <v>0</v>
      </c>
      <c r="S58" s="78">
        <v>0</v>
      </c>
    </row>
    <row r="59" spans="2:19" s="5" customFormat="1" ht="30.75" customHeight="1">
      <c r="B59" s="53" t="s">
        <v>23</v>
      </c>
      <c r="C59" s="54" t="s">
        <v>18</v>
      </c>
      <c r="D59" s="54">
        <v>0</v>
      </c>
      <c r="E59" s="54">
        <v>0</v>
      </c>
      <c r="F59" s="54">
        <v>0</v>
      </c>
      <c r="G59" s="54">
        <v>0</v>
      </c>
      <c r="H59" s="55"/>
      <c r="I59" s="54" t="s">
        <v>18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 t="s">
        <v>18</v>
      </c>
      <c r="P59" s="54">
        <v>0</v>
      </c>
      <c r="Q59" s="54">
        <v>0</v>
      </c>
      <c r="R59" s="54">
        <v>0</v>
      </c>
      <c r="S59" s="54">
        <v>0</v>
      </c>
    </row>
    <row r="60" spans="2:19" ht="23.25" customHeight="1">
      <c r="B60" s="28" t="s">
        <v>31</v>
      </c>
      <c r="C60" s="29"/>
      <c r="D60" s="29"/>
      <c r="E60" s="29"/>
      <c r="F60" s="29"/>
      <c r="G60" s="29"/>
      <c r="H60" s="30"/>
      <c r="I60" s="29"/>
      <c r="J60" s="29"/>
      <c r="K60" s="29"/>
      <c r="L60" s="29"/>
      <c r="M60" s="29"/>
      <c r="N60" s="30"/>
      <c r="O60" s="29"/>
      <c r="P60" s="29"/>
      <c r="Q60" s="29"/>
      <c r="R60" s="29"/>
      <c r="S60" s="29"/>
    </row>
    <row r="61" spans="2:19" ht="23.25" customHeight="1">
      <c r="B61" s="28" t="s">
        <v>32</v>
      </c>
      <c r="C61" s="29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ht="23.25" customHeight="1">
      <c r="B62" s="56" t="s">
        <v>16</v>
      </c>
      <c r="C62" s="57">
        <v>0</v>
      </c>
      <c r="D62" s="57" t="s">
        <v>17</v>
      </c>
      <c r="E62" s="57"/>
      <c r="F62" s="57"/>
      <c r="G62" s="57"/>
      <c r="H62" s="58"/>
      <c r="I62" s="57">
        <v>0</v>
      </c>
      <c r="J62" s="57">
        <v>0</v>
      </c>
      <c r="K62" s="57">
        <v>0</v>
      </c>
      <c r="L62" s="59">
        <v>0</v>
      </c>
      <c r="M62" s="59">
        <v>0</v>
      </c>
      <c r="N62" s="60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</row>
    <row r="63" spans="2:19" ht="23.25" customHeight="1">
      <c r="B63" s="80" t="s">
        <v>35</v>
      </c>
      <c r="C63" s="32">
        <v>0</v>
      </c>
      <c r="D63" s="75">
        <v>0</v>
      </c>
      <c r="E63" s="32">
        <v>0</v>
      </c>
      <c r="F63" s="75">
        <f>C62+D63-E63</f>
        <v>0</v>
      </c>
      <c r="G63" s="75">
        <v>0</v>
      </c>
      <c r="H63" s="76"/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34">
        <v>0</v>
      </c>
    </row>
    <row r="64" spans="2:19" ht="23.25" customHeight="1">
      <c r="B64" s="80" t="s">
        <v>37</v>
      </c>
      <c r="C64" s="32">
        <v>0</v>
      </c>
      <c r="D64" s="75">
        <v>0</v>
      </c>
      <c r="E64" s="32">
        <v>0</v>
      </c>
      <c r="F64" s="75">
        <v>0</v>
      </c>
      <c r="G64" s="75">
        <v>0</v>
      </c>
      <c r="H64" s="76"/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34">
        <v>0</v>
      </c>
    </row>
    <row r="65" spans="2:19" ht="23.25" customHeight="1">
      <c r="B65" s="80" t="s">
        <v>38</v>
      </c>
      <c r="C65" s="32">
        <v>0</v>
      </c>
      <c r="D65" s="75">
        <v>0</v>
      </c>
      <c r="E65" s="32">
        <v>0</v>
      </c>
      <c r="F65" s="75">
        <v>0</v>
      </c>
      <c r="G65" s="75">
        <v>0</v>
      </c>
      <c r="H65" s="76"/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34">
        <v>0</v>
      </c>
    </row>
    <row r="66" spans="2:19" ht="23.25" customHeight="1">
      <c r="B66" s="53" t="s">
        <v>19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61"/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60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</row>
    <row r="67" spans="2:19" ht="23.25" customHeight="1">
      <c r="B67" s="28" t="s">
        <v>33</v>
      </c>
      <c r="C67" s="46"/>
      <c r="D67" s="46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s="8" customFormat="1" ht="23.25" customHeight="1">
      <c r="B68" s="31" t="s">
        <v>16</v>
      </c>
      <c r="C68" s="31">
        <v>0</v>
      </c>
      <c r="D68" s="31"/>
      <c r="E68" s="31"/>
      <c r="F68" s="31">
        <v>0</v>
      </c>
      <c r="G68" s="31"/>
      <c r="H68" s="62"/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62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</row>
    <row r="69" spans="2:19" s="9" customFormat="1" ht="23.25" customHeight="1">
      <c r="B69" s="63" t="s">
        <v>21</v>
      </c>
      <c r="C69" s="64" t="s">
        <v>22</v>
      </c>
      <c r="D69" s="65">
        <v>0</v>
      </c>
      <c r="E69" s="65">
        <v>0</v>
      </c>
      <c r="F69" s="65">
        <v>0</v>
      </c>
      <c r="G69" s="65">
        <v>0</v>
      </c>
      <c r="H69" s="66"/>
      <c r="I69" s="64" t="s">
        <v>22</v>
      </c>
      <c r="J69" s="65">
        <v>0</v>
      </c>
      <c r="K69" s="65">
        <v>0</v>
      </c>
      <c r="L69" s="65">
        <v>0</v>
      </c>
      <c r="M69" s="65">
        <v>0</v>
      </c>
      <c r="N69" s="67">
        <v>0</v>
      </c>
      <c r="O69" s="64" t="s">
        <v>22</v>
      </c>
      <c r="P69" s="65">
        <v>0</v>
      </c>
      <c r="Q69" s="65">
        <v>0</v>
      </c>
      <c r="R69" s="65">
        <v>0</v>
      </c>
      <c r="S69" s="65">
        <v>0</v>
      </c>
    </row>
    <row r="70" spans="2:19" s="9" customFormat="1" ht="32.25" customHeight="1">
      <c r="B70" s="53" t="s">
        <v>23</v>
      </c>
      <c r="C70" s="54" t="s">
        <v>18</v>
      </c>
      <c r="D70" s="85">
        <v>0</v>
      </c>
      <c r="E70" s="85">
        <v>0</v>
      </c>
      <c r="F70" s="85">
        <v>0</v>
      </c>
      <c r="G70" s="85">
        <v>0</v>
      </c>
      <c r="H70" s="55"/>
      <c r="I70" s="54" t="s">
        <v>18</v>
      </c>
      <c r="J70" s="85">
        <v>0</v>
      </c>
      <c r="K70" s="85">
        <v>0</v>
      </c>
      <c r="L70" s="85">
        <v>0</v>
      </c>
      <c r="M70" s="85">
        <v>0</v>
      </c>
      <c r="N70" s="54">
        <v>0</v>
      </c>
      <c r="O70" s="54" t="s">
        <v>18</v>
      </c>
      <c r="P70" s="85">
        <v>0</v>
      </c>
      <c r="Q70" s="85">
        <v>0</v>
      </c>
      <c r="R70" s="85">
        <v>0</v>
      </c>
      <c r="S70" s="85">
        <v>0</v>
      </c>
    </row>
    <row r="71" spans="2:19" ht="27" customHeight="1">
      <c r="B71" s="28" t="s">
        <v>34</v>
      </c>
      <c r="C71" s="29"/>
      <c r="D71" s="29"/>
      <c r="E71" s="29"/>
      <c r="F71" s="29"/>
      <c r="G71" s="29"/>
      <c r="H71" s="30"/>
      <c r="I71" s="29"/>
      <c r="J71" s="29"/>
      <c r="K71" s="29"/>
      <c r="L71" s="29"/>
      <c r="M71" s="29"/>
      <c r="N71" s="30"/>
      <c r="O71" s="29"/>
      <c r="P71" s="29"/>
      <c r="Q71" s="29"/>
      <c r="R71" s="29"/>
      <c r="S71" s="29"/>
    </row>
    <row r="72" spans="2:19" s="7" customFormat="1" ht="27" customHeight="1">
      <c r="B72" s="31" t="s">
        <v>16</v>
      </c>
      <c r="C72" s="32">
        <f>C54+C68</f>
        <v>58000000</v>
      </c>
      <c r="D72" s="32"/>
      <c r="E72" s="32"/>
      <c r="F72" s="32"/>
      <c r="G72" s="32">
        <v>0</v>
      </c>
      <c r="H72" s="43"/>
      <c r="I72" s="32"/>
      <c r="J72" s="32">
        <v>0</v>
      </c>
      <c r="K72" s="32">
        <v>0</v>
      </c>
      <c r="L72" s="32">
        <v>0</v>
      </c>
      <c r="M72" s="32">
        <v>0</v>
      </c>
      <c r="N72" s="43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</row>
    <row r="73" spans="2:19" s="7" customFormat="1" ht="27" customHeight="1">
      <c r="B73" s="36" t="s">
        <v>35</v>
      </c>
      <c r="C73" s="32">
        <f>C72</f>
        <v>58000000</v>
      </c>
      <c r="D73" s="34">
        <f>D55</f>
        <v>0</v>
      </c>
      <c r="E73" s="34">
        <f>E55</f>
        <v>0</v>
      </c>
      <c r="F73" s="32">
        <f>C73+D73-E73</f>
        <v>58000000</v>
      </c>
      <c r="G73" s="34">
        <f aca="true" t="shared" si="1" ref="G73:S73">G69</f>
        <v>0</v>
      </c>
      <c r="H73" s="77"/>
      <c r="I73" s="34"/>
      <c r="J73" s="34">
        <f>J23</f>
        <v>0</v>
      </c>
      <c r="K73" s="34">
        <f>K23</f>
        <v>0</v>
      </c>
      <c r="L73" s="34">
        <f t="shared" si="1"/>
        <v>0</v>
      </c>
      <c r="M73" s="34">
        <f t="shared" si="1"/>
        <v>0</v>
      </c>
      <c r="N73" s="34">
        <f t="shared" si="1"/>
        <v>0</v>
      </c>
      <c r="O73" s="34" t="str">
        <f t="shared" si="1"/>
        <v>Х</v>
      </c>
      <c r="P73" s="34">
        <f t="shared" si="1"/>
        <v>0</v>
      </c>
      <c r="Q73" s="34">
        <f t="shared" si="1"/>
        <v>0</v>
      </c>
      <c r="R73" s="34">
        <f t="shared" si="1"/>
        <v>0</v>
      </c>
      <c r="S73" s="34">
        <f t="shared" si="1"/>
        <v>0</v>
      </c>
    </row>
    <row r="74" spans="2:19" s="7" customFormat="1" ht="27" customHeight="1">
      <c r="B74" s="36" t="s">
        <v>37</v>
      </c>
      <c r="C74" s="32">
        <v>58000000</v>
      </c>
      <c r="D74" s="34">
        <v>0</v>
      </c>
      <c r="E74" s="34">
        <v>0</v>
      </c>
      <c r="F74" s="32">
        <v>58000000</v>
      </c>
      <c r="G74" s="34">
        <v>0</v>
      </c>
      <c r="H74" s="77"/>
      <c r="I74" s="34">
        <v>0</v>
      </c>
      <c r="J74" s="34">
        <v>693349.73</v>
      </c>
      <c r="K74" s="34">
        <v>693349.73</v>
      </c>
      <c r="L74" s="34">
        <v>0</v>
      </c>
      <c r="M74" s="34">
        <v>0</v>
      </c>
      <c r="N74" s="34">
        <v>0</v>
      </c>
      <c r="O74" s="34" t="s">
        <v>18</v>
      </c>
      <c r="P74" s="34">
        <v>0</v>
      </c>
      <c r="Q74" s="34">
        <v>0</v>
      </c>
      <c r="R74" s="34">
        <v>0</v>
      </c>
      <c r="S74" s="34">
        <v>0</v>
      </c>
    </row>
    <row r="75" spans="2:19" s="7" customFormat="1" ht="27" customHeight="1">
      <c r="B75" s="36" t="s">
        <v>38</v>
      </c>
      <c r="C75" s="32">
        <v>58000000</v>
      </c>
      <c r="D75" s="34">
        <v>0</v>
      </c>
      <c r="E75" s="34">
        <v>0</v>
      </c>
      <c r="F75" s="32">
        <v>58000000</v>
      </c>
      <c r="G75" s="34">
        <v>0</v>
      </c>
      <c r="H75" s="77"/>
      <c r="I75" s="34">
        <v>0</v>
      </c>
      <c r="J75" s="34">
        <v>648617.48</v>
      </c>
      <c r="K75" s="34">
        <v>648617.48</v>
      </c>
      <c r="L75" s="34">
        <v>0</v>
      </c>
      <c r="M75" s="34">
        <v>0</v>
      </c>
      <c r="N75" s="34">
        <v>0</v>
      </c>
      <c r="O75" s="34" t="s">
        <v>18</v>
      </c>
      <c r="P75" s="34">
        <v>0</v>
      </c>
      <c r="Q75" s="34">
        <v>0</v>
      </c>
      <c r="R75" s="34">
        <v>0</v>
      </c>
      <c r="S75" s="34">
        <v>0</v>
      </c>
    </row>
    <row r="76" spans="2:19" s="7" customFormat="1" ht="27" customHeight="1">
      <c r="B76" s="44" t="s">
        <v>21</v>
      </c>
      <c r="C76" s="32" t="s">
        <v>18</v>
      </c>
      <c r="D76" s="32">
        <f>D58</f>
        <v>0</v>
      </c>
      <c r="E76" s="32">
        <f>E58</f>
        <v>0</v>
      </c>
      <c r="F76" s="32">
        <f>F58</f>
        <v>58000000</v>
      </c>
      <c r="G76" s="32">
        <f>G73</f>
        <v>0</v>
      </c>
      <c r="H76" s="32"/>
      <c r="I76" s="32">
        <f>I73</f>
        <v>0</v>
      </c>
      <c r="J76" s="78">
        <f>J26</f>
        <v>1341967.21</v>
      </c>
      <c r="K76" s="78">
        <f>K26</f>
        <v>1341967.21</v>
      </c>
      <c r="L76" s="32">
        <f aca="true" t="shared" si="2" ref="L76:S76">L73</f>
        <v>0</v>
      </c>
      <c r="M76" s="32">
        <f t="shared" si="2"/>
        <v>0</v>
      </c>
      <c r="N76" s="32">
        <f t="shared" si="2"/>
        <v>0</v>
      </c>
      <c r="O76" s="32" t="str">
        <f t="shared" si="2"/>
        <v>Х</v>
      </c>
      <c r="P76" s="32">
        <f t="shared" si="2"/>
        <v>0</v>
      </c>
      <c r="Q76" s="32">
        <f t="shared" si="2"/>
        <v>0</v>
      </c>
      <c r="R76" s="32">
        <f t="shared" si="2"/>
        <v>0</v>
      </c>
      <c r="S76" s="32">
        <f t="shared" si="2"/>
        <v>0</v>
      </c>
    </row>
    <row r="77" spans="2:19" s="10" customFormat="1" ht="30" customHeight="1">
      <c r="B77" s="53" t="s">
        <v>23</v>
      </c>
      <c r="C77" s="54" t="s">
        <v>18</v>
      </c>
      <c r="D77" s="54">
        <v>0</v>
      </c>
      <c r="E77" s="54">
        <v>0</v>
      </c>
      <c r="F77" s="54">
        <v>0</v>
      </c>
      <c r="G77" s="54">
        <v>0</v>
      </c>
      <c r="H77" s="55"/>
      <c r="I77" s="54" t="s">
        <v>18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 t="s">
        <v>18</v>
      </c>
      <c r="P77" s="54">
        <v>0</v>
      </c>
      <c r="Q77" s="54">
        <v>0</v>
      </c>
      <c r="R77" s="54">
        <v>0</v>
      </c>
      <c r="S77" s="54">
        <v>0</v>
      </c>
    </row>
    <row r="78" spans="2:19" s="10" customFormat="1" ht="23.25" customHeight="1">
      <c r="B78" s="68"/>
      <c r="C78" s="69"/>
      <c r="D78" s="69"/>
      <c r="E78" s="69"/>
      <c r="F78" s="70"/>
      <c r="G78" s="69"/>
      <c r="H78" s="69"/>
      <c r="I78" s="69"/>
      <c r="J78" s="69"/>
      <c r="K78" s="69"/>
      <c r="L78" s="69"/>
      <c r="M78" s="69"/>
      <c r="N78" s="71"/>
      <c r="O78" s="69"/>
      <c r="P78" s="69"/>
      <c r="Q78" s="69"/>
      <c r="R78" s="69"/>
      <c r="S78" s="69"/>
    </row>
    <row r="79" spans="2:19" s="9" customFormat="1" ht="13.5" customHeight="1">
      <c r="B79" s="86" t="s">
        <v>40</v>
      </c>
      <c r="C79" s="72"/>
      <c r="D79" s="94" t="s">
        <v>41</v>
      </c>
      <c r="E79" s="94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3"/>
    </row>
    <row r="80" spans="2:19" s="9" customFormat="1" ht="18" customHeight="1">
      <c r="B80" s="96" t="s">
        <v>42</v>
      </c>
      <c r="C80" s="96"/>
      <c r="D80" s="96"/>
      <c r="E80" s="96"/>
      <c r="F80" s="96"/>
      <c r="G80" s="96"/>
      <c r="H80" s="96"/>
      <c r="I80" s="96"/>
      <c r="J80" s="73"/>
      <c r="K80" s="73"/>
      <c r="L80" s="73"/>
      <c r="M80" s="73"/>
      <c r="N80" s="74"/>
      <c r="O80" s="73"/>
      <c r="P80" s="73"/>
      <c r="Q80" s="73"/>
      <c r="R80" s="73"/>
      <c r="S80" s="73"/>
    </row>
    <row r="81" spans="2:19" s="4" customFormat="1" ht="45.75" customHeight="1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</row>
    <row r="82" spans="8:14" s="4" customFormat="1" ht="23.25" customHeight="1">
      <c r="H82" s="2"/>
      <c r="N82" s="1"/>
    </row>
    <row r="83" spans="8:14" s="4" customFormat="1" ht="23.25" customHeight="1">
      <c r="H83" s="2"/>
      <c r="N83" s="1"/>
    </row>
    <row r="84" spans="8:14" s="4" customFormat="1" ht="23.25" customHeight="1">
      <c r="H84" s="2"/>
      <c r="N84" s="1"/>
    </row>
    <row r="85" spans="8:14" s="4" customFormat="1" ht="23.25" customHeight="1">
      <c r="H85" s="2"/>
      <c r="N85" s="1"/>
    </row>
    <row r="86" ht="23.25" customHeight="1"/>
    <row r="87" ht="23.25" customHeight="1"/>
    <row r="88" ht="23.25" customHeight="1"/>
    <row r="89" ht="409.5" customHeight="1" hidden="1"/>
    <row r="90" ht="11.25" customHeight="1"/>
    <row r="91" ht="12.75" customHeight="1"/>
    <row r="92" spans="2:19" ht="12.75" customHeight="1">
      <c r="B92" s="11"/>
      <c r="C92" s="11"/>
      <c r="D92" s="11"/>
      <c r="E92" s="11"/>
      <c r="F92" s="11"/>
      <c r="G92" s="11"/>
      <c r="H92" s="12"/>
      <c r="I92" s="11"/>
      <c r="J92" s="11"/>
      <c r="K92" s="11"/>
      <c r="L92" s="11"/>
      <c r="M92" s="11"/>
      <c r="N92" s="13"/>
      <c r="O92" s="11"/>
      <c r="P92" s="11"/>
      <c r="Q92" s="11"/>
      <c r="R92" s="11"/>
      <c r="S92" s="11"/>
    </row>
    <row r="93" spans="2:19" ht="12.75" customHeight="1">
      <c r="B93" s="11"/>
      <c r="C93" s="12"/>
      <c r="D93" s="11"/>
      <c r="E93" s="11"/>
      <c r="F93" s="11"/>
      <c r="G93" s="11"/>
      <c r="H93" s="12"/>
      <c r="I93" s="11"/>
      <c r="J93" s="11"/>
      <c r="K93" s="11"/>
      <c r="L93" s="11"/>
      <c r="M93" s="11"/>
      <c r="N93" s="13"/>
      <c r="O93" s="11"/>
      <c r="P93" s="11"/>
      <c r="Q93" s="11"/>
      <c r="R93" s="11"/>
      <c r="S93" s="11"/>
    </row>
  </sheetData>
  <sheetProtection/>
  <mergeCells count="10">
    <mergeCell ref="H1:M1"/>
    <mergeCell ref="H4:M4"/>
    <mergeCell ref="J3:K3"/>
    <mergeCell ref="H2:M2"/>
    <mergeCell ref="D79:E79"/>
    <mergeCell ref="B81:S81"/>
    <mergeCell ref="B80:I80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5" fitToWidth="1" horizontalDpi="600" verticalDpi="600" orientation="landscape" paperSize="9" scale="56" r:id="rId1"/>
  <rowBreaks count="1" manualBreakCount="1">
    <brk id="54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2016-04-01T07:03:46Z</cp:lastPrinted>
  <dcterms:created xsi:type="dcterms:W3CDTF">2010-10-04T10:20:09Z</dcterms:created>
  <dcterms:modified xsi:type="dcterms:W3CDTF">2016-04-01T07:03:48Z</dcterms:modified>
  <cp:category/>
  <cp:version/>
  <cp:contentType/>
  <cp:contentStatus/>
</cp:coreProperties>
</file>