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книга_1'!$B$1:$S$99</definedName>
  </definedNames>
  <calcPr fullCalcOnLoad="1"/>
</workbook>
</file>

<file path=xl/sharedStrings.xml><?xml version="1.0" encoding="utf-8"?>
<sst xmlns="http://schemas.openxmlformats.org/spreadsheetml/2006/main" count="151" uniqueCount="52">
  <si>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</si>
  <si>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</si>
  <si>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</si>
  <si>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</si>
  <si>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</si>
  <si>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</si>
  <si>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</si>
  <si>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</si>
  <si>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</si>
  <si>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</si>
  <si>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</si>
  <si>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</si>
  <si>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</si>
  <si>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</si>
  <si>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</si>
  <si>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</si>
  <si>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</si>
  <si>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</si>
  <si>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</si>
  <si>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</si>
  <si>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</si>
  <si>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</si>
  <si>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</si>
  <si>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</si>
  <si>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</si>
  <si>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</si>
  <si>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</si>
  <si>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</si>
  <si>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</si>
  <si>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</si>
  <si>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</si>
  <si>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</si>
  <si>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</si>
  <si>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</si>
  <si>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</si>
  <si>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</si>
  <si>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</si>
  <si>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 xml:space="preserve">Договор № 43/2013 от 29.07.2013   кредитор: ОАО "Сбербанк России" Дата погашения: 28.07.2015г.  Без обеспечения </t>
  </si>
  <si>
    <t>x</t>
  </si>
  <si>
    <t>Январь</t>
  </si>
  <si>
    <t>февраль</t>
  </si>
  <si>
    <t>март</t>
  </si>
  <si>
    <t>0,00,</t>
  </si>
  <si>
    <t>Исполнитель</t>
  </si>
  <si>
    <t>Шумакова С.А.</t>
  </si>
  <si>
    <t>тел. (48532) 2-05-50</t>
  </si>
  <si>
    <t xml:space="preserve">Договор № 12/2014 от 05.12.2014   кредитор: ОАО "Сбербанк России" Дата погашения: 04.12.2016г.  Без обеспечения </t>
  </si>
  <si>
    <t>апрель</t>
  </si>
  <si>
    <t>май</t>
  </si>
  <si>
    <t>на 01.07.2015г</t>
  </si>
  <si>
    <t>июнь</t>
  </si>
  <si>
    <t xml:space="preserve">Договор № 06/2015 от 22.06.2015   кредитор: ПАО "Совкомбанк" Дата погашения: 21.06.2016г.  Без обеспечения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</si>
</sst>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14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4" fontId="8" fillId="0" borderId="14" xfId="0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2" fontId="8" fillId="0" borderId="15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Fill="1" applyBorder="1" applyAlignment="1" applyProtection="1">
      <alignment horizontal="left"/>
      <protection hidden="1"/>
    </xf>
    <xf numFmtId="4" fontId="7" fillId="0" borderId="16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12"/>
  <sheetViews>
    <sheetView tabSelected="1" view="pageBreakPreview" zoomScaleNormal="75" zoomScaleSheetLayoutView="100" zoomScalePageLayoutView="0" workbookViewId="0" topLeftCell="A1">
      <pane xSplit="2" ySplit="7" topLeftCell="C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1" sqref="D31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2" t="s">
        <v>0</v>
      </c>
      <c r="I1" s="102"/>
      <c r="J1" s="102"/>
      <c r="K1" s="102"/>
      <c r="L1" s="102"/>
      <c r="M1" s="102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4" t="s">
        <v>1</v>
      </c>
      <c r="I2" s="104"/>
      <c r="J2" s="104"/>
      <c r="K2" s="104"/>
      <c r="L2" s="104"/>
      <c r="M2" s="104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2" t="s">
        <v>49</v>
      </c>
      <c r="K3" s="102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1" t="s">
        <v>2</v>
      </c>
      <c r="C4" s="110" t="s">
        <v>3</v>
      </c>
      <c r="D4" s="110"/>
      <c r="E4" s="110"/>
      <c r="F4" s="110"/>
      <c r="G4" s="110"/>
      <c r="H4" s="103" t="s">
        <v>4</v>
      </c>
      <c r="I4" s="103"/>
      <c r="J4" s="103"/>
      <c r="K4" s="103"/>
      <c r="L4" s="103"/>
      <c r="M4" s="103"/>
      <c r="N4" s="20"/>
      <c r="O4" s="21" t="s">
        <v>5</v>
      </c>
      <c r="P4" s="21"/>
      <c r="Q4" s="21"/>
      <c r="R4" s="21"/>
      <c r="S4" s="21"/>
    </row>
    <row r="5" spans="2:19" ht="45" customHeight="1">
      <c r="B5" s="11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0" t="s">
        <v>15</v>
      </c>
      <c r="C7" s="101"/>
      <c r="D7" s="101"/>
      <c r="E7" s="101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37</v>
      </c>
      <c r="C8" s="29"/>
      <c r="D8" s="29"/>
      <c r="E8" s="29"/>
      <c r="F8" s="32"/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38" t="s">
        <v>16</v>
      </c>
      <c r="C9" s="92">
        <v>29000000</v>
      </c>
      <c r="D9" s="88"/>
      <c r="E9" s="88"/>
      <c r="F9" s="32"/>
      <c r="G9" s="32">
        <v>0</v>
      </c>
      <c r="H9" s="85">
        <v>0.09795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</row>
    <row r="10" spans="2:19" s="4" customFormat="1" ht="23.25" customHeight="1">
      <c r="B10" s="90" t="s">
        <v>39</v>
      </c>
      <c r="C10" s="92">
        <v>29000000</v>
      </c>
      <c r="D10" s="91">
        <v>0</v>
      </c>
      <c r="E10" s="88">
        <v>0</v>
      </c>
      <c r="F10" s="32">
        <v>29000000</v>
      </c>
      <c r="G10" s="32">
        <v>0</v>
      </c>
      <c r="H10" s="85">
        <v>0.09795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</row>
    <row r="11" spans="2:19" s="4" customFormat="1" ht="23.25" customHeight="1">
      <c r="B11" s="89">
        <v>42044</v>
      </c>
      <c r="C11" s="92">
        <v>29000000</v>
      </c>
      <c r="D11" s="91">
        <v>0</v>
      </c>
      <c r="E11" s="88">
        <v>0</v>
      </c>
      <c r="F11" s="32">
        <v>29000000</v>
      </c>
      <c r="G11" s="32">
        <v>0</v>
      </c>
      <c r="H11" s="85">
        <v>0.09795</v>
      </c>
      <c r="I11" s="32">
        <v>0</v>
      </c>
      <c r="J11" s="32">
        <v>241252.19</v>
      </c>
      <c r="K11" s="32">
        <v>241252.19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19" s="4" customFormat="1" ht="23.25" customHeight="1">
      <c r="B12" s="89">
        <v>42069</v>
      </c>
      <c r="C12" s="92">
        <v>29000000</v>
      </c>
      <c r="D12" s="91">
        <v>0</v>
      </c>
      <c r="E12" s="88">
        <v>0</v>
      </c>
      <c r="F12" s="32">
        <v>29000000</v>
      </c>
      <c r="G12" s="32">
        <v>0</v>
      </c>
      <c r="H12" s="85">
        <v>0.09795</v>
      </c>
      <c r="I12" s="32">
        <v>0</v>
      </c>
      <c r="J12" s="32">
        <v>217905.21</v>
      </c>
      <c r="K12" s="32">
        <v>217905.21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</row>
    <row r="13" spans="2:19" s="4" customFormat="1" ht="23.25" customHeight="1">
      <c r="B13" s="89">
        <v>42102</v>
      </c>
      <c r="C13" s="92">
        <v>29000000</v>
      </c>
      <c r="D13" s="91">
        <v>0</v>
      </c>
      <c r="E13" s="88">
        <v>0</v>
      </c>
      <c r="F13" s="32">
        <v>29000000</v>
      </c>
      <c r="G13" s="32">
        <v>0</v>
      </c>
      <c r="H13" s="85">
        <v>0.09795</v>
      </c>
      <c r="I13" s="32">
        <v>0</v>
      </c>
      <c r="J13" s="32">
        <v>241252.19</v>
      </c>
      <c r="K13" s="32">
        <v>241252.19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20" s="4" customFormat="1" ht="23.25" customHeight="1">
      <c r="B14" s="89">
        <v>42131</v>
      </c>
      <c r="C14" s="92">
        <v>29000000</v>
      </c>
      <c r="D14" s="91">
        <v>0</v>
      </c>
      <c r="E14" s="88">
        <v>0</v>
      </c>
      <c r="F14" s="32">
        <v>29000000</v>
      </c>
      <c r="G14" s="32">
        <v>0</v>
      </c>
      <c r="H14" s="85">
        <v>0.09795</v>
      </c>
      <c r="I14" s="32">
        <v>0</v>
      </c>
      <c r="J14" s="32">
        <v>233469.86</v>
      </c>
      <c r="K14" s="32">
        <v>233469.86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  <c r="T14" s="4">
        <v>0</v>
      </c>
    </row>
    <row r="15" spans="2:20" s="4" customFormat="1" ht="23.25" customHeight="1">
      <c r="B15" s="89">
        <v>42164</v>
      </c>
      <c r="C15" s="92">
        <v>29000000</v>
      </c>
      <c r="D15" s="91">
        <v>0</v>
      </c>
      <c r="E15" s="88">
        <v>0</v>
      </c>
      <c r="F15" s="32">
        <v>29000000</v>
      </c>
      <c r="G15" s="32">
        <v>0</v>
      </c>
      <c r="H15" s="85">
        <v>0.09795</v>
      </c>
      <c r="I15" s="32">
        <v>0</v>
      </c>
      <c r="J15" s="32">
        <v>241252.19</v>
      </c>
      <c r="K15" s="32">
        <v>241252.19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22" s="4" customFormat="1" ht="23.25" customHeight="1">
      <c r="B16" s="94" t="s">
        <v>36</v>
      </c>
      <c r="C16" s="78" t="s">
        <v>38</v>
      </c>
      <c r="D16" s="78">
        <v>0</v>
      </c>
      <c r="E16" s="78">
        <v>0</v>
      </c>
      <c r="F16" s="78">
        <v>29000000</v>
      </c>
      <c r="G16" s="78">
        <v>0</v>
      </c>
      <c r="H16" s="86">
        <v>0.09795</v>
      </c>
      <c r="I16" s="78">
        <v>0</v>
      </c>
      <c r="J16" s="78">
        <f>J10+J11+J12+J13+J14+J15</f>
        <v>1175131.6400000001</v>
      </c>
      <c r="K16" s="78">
        <f>K10+K11+K12+K13+K14+K15</f>
        <v>1175131.6400000001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5"/>
      <c r="U16" s="5"/>
      <c r="V16" s="5"/>
    </row>
    <row r="17" spans="2:19" s="4" customFormat="1" ht="23.25" customHeight="1">
      <c r="B17" s="108" t="s">
        <v>15</v>
      </c>
      <c r="C17" s="109"/>
      <c r="D17" s="109"/>
      <c r="E17" s="109"/>
      <c r="F17" s="78"/>
      <c r="G17" s="78"/>
      <c r="H17" s="83"/>
      <c r="I17" s="78"/>
      <c r="J17" s="78"/>
      <c r="K17" s="78"/>
      <c r="L17" s="78"/>
      <c r="M17" s="78"/>
      <c r="N17" s="78"/>
      <c r="O17" s="78"/>
      <c r="P17" s="78"/>
      <c r="Q17" s="78"/>
      <c r="R17" s="32"/>
      <c r="S17" s="32"/>
    </row>
    <row r="18" spans="2:19" s="4" customFormat="1" ht="23.25" customHeight="1">
      <c r="B18" s="28" t="s">
        <v>46</v>
      </c>
      <c r="C18" s="95"/>
      <c r="D18" s="95"/>
      <c r="E18" s="95"/>
      <c r="F18" s="32"/>
      <c r="G18" s="32"/>
      <c r="H18" s="85"/>
      <c r="I18" s="32"/>
      <c r="J18" s="32"/>
      <c r="K18" s="32"/>
      <c r="L18" s="32"/>
      <c r="M18" s="32"/>
      <c r="N18" s="32"/>
      <c r="O18" s="32"/>
      <c r="P18" s="32"/>
      <c r="Q18" s="32"/>
      <c r="R18" s="78"/>
      <c r="S18" s="78"/>
    </row>
    <row r="19" spans="2:20" s="4" customFormat="1" ht="23.25" customHeight="1">
      <c r="B19" s="96" t="s">
        <v>16</v>
      </c>
      <c r="C19" s="41">
        <v>26000000</v>
      </c>
      <c r="D19" s="51">
        <v>0</v>
      </c>
      <c r="E19" s="51">
        <v>0</v>
      </c>
      <c r="F19" s="32">
        <v>0</v>
      </c>
      <c r="G19" s="32">
        <v>0</v>
      </c>
      <c r="H19" s="85">
        <v>0.137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  <c r="T19" s="4">
        <v>0</v>
      </c>
    </row>
    <row r="20" spans="2:20" s="4" customFormat="1" ht="23.25" customHeight="1">
      <c r="B20" s="97" t="s">
        <v>35</v>
      </c>
      <c r="C20" s="41">
        <v>26000000</v>
      </c>
      <c r="D20" s="51">
        <v>0</v>
      </c>
      <c r="E20" s="51">
        <v>0</v>
      </c>
      <c r="F20" s="32">
        <v>26000000</v>
      </c>
      <c r="G20" s="32">
        <v>0</v>
      </c>
      <c r="H20" s="85">
        <v>0.137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  <c r="T20" s="4">
        <v>0</v>
      </c>
    </row>
    <row r="21" spans="2:19" s="4" customFormat="1" ht="23.25" customHeight="1">
      <c r="B21" s="97">
        <v>42027</v>
      </c>
      <c r="C21" s="41">
        <v>26000000</v>
      </c>
      <c r="D21" s="51">
        <v>3000000</v>
      </c>
      <c r="E21" s="51">
        <v>0</v>
      </c>
      <c r="F21" s="32">
        <v>29000000</v>
      </c>
      <c r="G21" s="32">
        <v>0</v>
      </c>
      <c r="H21" s="85">
        <v>0.137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</row>
    <row r="22" spans="2:19" s="4" customFormat="1" ht="23.25" customHeight="1">
      <c r="B22" s="97">
        <v>42044</v>
      </c>
      <c r="C22" s="41">
        <v>29000000</v>
      </c>
      <c r="D22" s="51">
        <v>0</v>
      </c>
      <c r="E22" s="51">
        <v>0</v>
      </c>
      <c r="F22" s="32">
        <v>29000000</v>
      </c>
      <c r="G22" s="32">
        <v>0</v>
      </c>
      <c r="H22" s="85">
        <v>0.137</v>
      </c>
      <c r="I22" s="32">
        <v>0</v>
      </c>
      <c r="J22" s="32">
        <v>311534.24</v>
      </c>
      <c r="K22" s="32">
        <v>311534.24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8">
        <v>0</v>
      </c>
      <c r="S22" s="78">
        <v>0</v>
      </c>
    </row>
    <row r="23" spans="2:19" s="4" customFormat="1" ht="23.25" customHeight="1">
      <c r="B23" s="97">
        <v>42069</v>
      </c>
      <c r="C23" s="41">
        <v>29000000</v>
      </c>
      <c r="D23" s="51">
        <v>0</v>
      </c>
      <c r="E23" s="51">
        <v>0</v>
      </c>
      <c r="F23" s="32">
        <v>29000000</v>
      </c>
      <c r="G23" s="32">
        <v>0</v>
      </c>
      <c r="H23" s="85">
        <v>0.137</v>
      </c>
      <c r="I23" s="32">
        <v>0</v>
      </c>
      <c r="J23" s="32">
        <v>304778.08</v>
      </c>
      <c r="K23" s="32">
        <v>304778.08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8">
        <v>0</v>
      </c>
      <c r="S23" s="78">
        <v>0</v>
      </c>
    </row>
    <row r="24" spans="2:19" s="4" customFormat="1" ht="23.25" customHeight="1">
      <c r="B24" s="97">
        <v>42102</v>
      </c>
      <c r="C24" s="41">
        <v>29000000</v>
      </c>
      <c r="D24" s="51">
        <v>0</v>
      </c>
      <c r="E24" s="51">
        <v>0</v>
      </c>
      <c r="F24" s="32">
        <v>29000000</v>
      </c>
      <c r="G24" s="32">
        <v>0</v>
      </c>
      <c r="H24" s="85">
        <v>0.137</v>
      </c>
      <c r="I24" s="32">
        <v>0</v>
      </c>
      <c r="J24" s="32">
        <v>337432.88</v>
      </c>
      <c r="K24" s="32">
        <v>337432.88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8">
        <v>0</v>
      </c>
      <c r="S24" s="78">
        <v>0</v>
      </c>
    </row>
    <row r="25" spans="2:20" s="4" customFormat="1" ht="23.25" customHeight="1">
      <c r="B25" s="97">
        <v>42131</v>
      </c>
      <c r="C25" s="41">
        <v>29000000</v>
      </c>
      <c r="D25" s="51">
        <v>0</v>
      </c>
      <c r="E25" s="51">
        <v>0</v>
      </c>
      <c r="F25" s="32">
        <v>29000000</v>
      </c>
      <c r="G25" s="32">
        <v>0</v>
      </c>
      <c r="H25" s="85">
        <v>0.137</v>
      </c>
      <c r="I25" s="32">
        <v>0</v>
      </c>
      <c r="J25" s="32">
        <v>326547.95</v>
      </c>
      <c r="K25" s="32">
        <v>326547.95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78">
        <v>0</v>
      </c>
      <c r="S25" s="78">
        <v>0</v>
      </c>
      <c r="T25" s="4">
        <v>0</v>
      </c>
    </row>
    <row r="26" spans="2:20" s="4" customFormat="1" ht="23.25" customHeight="1">
      <c r="B26" s="97">
        <v>42164</v>
      </c>
      <c r="C26" s="41">
        <v>29000000</v>
      </c>
      <c r="D26" s="51">
        <v>0</v>
      </c>
      <c r="E26" s="51">
        <v>0</v>
      </c>
      <c r="F26" s="32">
        <v>29000000</v>
      </c>
      <c r="G26" s="32">
        <v>0</v>
      </c>
      <c r="H26" s="85">
        <v>0.137</v>
      </c>
      <c r="I26" s="32">
        <v>0</v>
      </c>
      <c r="J26" s="32">
        <v>337432.88</v>
      </c>
      <c r="K26" s="32">
        <v>337432.88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78">
        <v>0</v>
      </c>
      <c r="S26" s="78">
        <v>0</v>
      </c>
      <c r="T26" s="4">
        <v>0</v>
      </c>
    </row>
    <row r="27" spans="2:20" s="4" customFormat="1" ht="23.25" customHeight="1">
      <c r="B27" s="38" t="s">
        <v>36</v>
      </c>
      <c r="C27" s="41" t="s">
        <v>18</v>
      </c>
      <c r="D27" s="41">
        <v>3000000</v>
      </c>
      <c r="E27" s="51">
        <v>0</v>
      </c>
      <c r="F27" s="32">
        <v>29000000</v>
      </c>
      <c r="G27" s="32">
        <v>0</v>
      </c>
      <c r="H27" s="85">
        <v>0.137</v>
      </c>
      <c r="I27" s="32">
        <v>0</v>
      </c>
      <c r="J27" s="32">
        <f>J20+J21+J22+J23+J24+J25+J26</f>
        <v>1617726.0300000003</v>
      </c>
      <c r="K27" s="32">
        <f>K20+K21+K22+K23+K24+K25+K26</f>
        <v>1617726.0300000003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78">
        <v>0</v>
      </c>
      <c r="S27" s="78">
        <v>0</v>
      </c>
      <c r="T27" s="4">
        <v>0</v>
      </c>
    </row>
    <row r="28" spans="2:19" s="4" customFormat="1" ht="23.25" customHeight="1">
      <c r="B28" s="38" t="s">
        <v>15</v>
      </c>
      <c r="C28" s="41"/>
      <c r="D28" s="41"/>
      <c r="E28" s="51"/>
      <c r="F28" s="32"/>
      <c r="G28" s="32"/>
      <c r="H28" s="85"/>
      <c r="I28" s="32"/>
      <c r="J28" s="32"/>
      <c r="K28" s="32"/>
      <c r="L28" s="32"/>
      <c r="M28" s="32"/>
      <c r="N28" s="32"/>
      <c r="O28" s="32"/>
      <c r="P28" s="32"/>
      <c r="Q28" s="32"/>
      <c r="R28" s="78"/>
      <c r="S28" s="78"/>
    </row>
    <row r="29" spans="2:19" s="4" customFormat="1" ht="23.25" customHeight="1">
      <c r="B29" s="38" t="s">
        <v>51</v>
      </c>
      <c r="C29" s="41"/>
      <c r="D29" s="41"/>
      <c r="E29" s="51"/>
      <c r="F29" s="32"/>
      <c r="G29" s="32"/>
      <c r="H29" s="85"/>
      <c r="I29" s="32"/>
      <c r="J29" s="32"/>
      <c r="K29" s="32"/>
      <c r="L29" s="32"/>
      <c r="M29" s="32"/>
      <c r="N29" s="32"/>
      <c r="O29" s="32"/>
      <c r="P29" s="32"/>
      <c r="Q29" s="32"/>
      <c r="R29" s="78"/>
      <c r="S29" s="78"/>
    </row>
    <row r="30" spans="2:19" s="4" customFormat="1" ht="23.25" customHeight="1">
      <c r="B30" s="96" t="s">
        <v>16</v>
      </c>
      <c r="C30" s="41">
        <v>0</v>
      </c>
      <c r="D30" s="41">
        <v>0</v>
      </c>
      <c r="E30" s="51">
        <v>0</v>
      </c>
      <c r="F30" s="32">
        <v>0</v>
      </c>
      <c r="G30" s="32">
        <v>0</v>
      </c>
      <c r="H30" s="85">
        <v>0.149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78">
        <v>0</v>
      </c>
      <c r="S30" s="78">
        <v>0</v>
      </c>
    </row>
    <row r="31" spans="2:19" ht="27.75" customHeight="1">
      <c r="B31" s="38" t="s">
        <v>20</v>
      </c>
      <c r="C31" s="39"/>
      <c r="D31" s="39"/>
      <c r="E31" s="39"/>
      <c r="F31" s="39"/>
      <c r="G31" s="39"/>
      <c r="H31" s="84"/>
      <c r="I31" s="39"/>
      <c r="J31" s="39"/>
      <c r="K31" s="39"/>
      <c r="L31" s="39"/>
      <c r="M31" s="39"/>
      <c r="N31" s="40"/>
      <c r="O31" s="39"/>
      <c r="P31" s="39"/>
      <c r="Q31" s="39"/>
      <c r="R31" s="39"/>
      <c r="S31" s="39"/>
    </row>
    <row r="32" spans="2:19" s="3" customFormat="1" ht="23.25" customHeight="1">
      <c r="B32" s="31" t="s">
        <v>16</v>
      </c>
      <c r="C32" s="41">
        <f>C9+C19</f>
        <v>55000000</v>
      </c>
      <c r="D32" s="32"/>
      <c r="E32" s="32"/>
      <c r="F32" s="32"/>
      <c r="G32" s="32">
        <v>0</v>
      </c>
      <c r="H32" s="42"/>
      <c r="I32" s="32">
        <v>0</v>
      </c>
      <c r="J32" s="32"/>
      <c r="K32" s="32"/>
      <c r="L32" s="33"/>
      <c r="M32" s="33"/>
      <c r="N32" s="43"/>
      <c r="O32" s="33">
        <v>0</v>
      </c>
      <c r="P32" s="33" t="s">
        <v>17</v>
      </c>
      <c r="Q32" s="33" t="s">
        <v>17</v>
      </c>
      <c r="R32" s="33" t="s">
        <v>17</v>
      </c>
      <c r="S32" s="33"/>
    </row>
    <row r="33" spans="2:19" s="81" customFormat="1" ht="23.25" customHeight="1">
      <c r="B33" s="36" t="s">
        <v>35</v>
      </c>
      <c r="C33" s="41">
        <f>C32</f>
        <v>55000000</v>
      </c>
      <c r="D33" s="34">
        <v>3000000</v>
      </c>
      <c r="E33" s="34">
        <v>0</v>
      </c>
      <c r="F33" s="32">
        <f>C33+D33-E33</f>
        <v>58000000</v>
      </c>
      <c r="G33" s="34">
        <v>0</v>
      </c>
      <c r="H33" s="77"/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</row>
    <row r="34" spans="2:19" s="81" customFormat="1" ht="23.25" customHeight="1">
      <c r="B34" s="36">
        <v>42044</v>
      </c>
      <c r="C34" s="41">
        <v>58000000</v>
      </c>
      <c r="D34" s="34">
        <v>0</v>
      </c>
      <c r="E34" s="34">
        <v>0</v>
      </c>
      <c r="F34" s="32">
        <v>58000000</v>
      </c>
      <c r="G34" s="34">
        <v>0</v>
      </c>
      <c r="H34" s="77"/>
      <c r="I34" s="34">
        <v>0</v>
      </c>
      <c r="J34" s="34">
        <v>552786.43</v>
      </c>
      <c r="K34" s="34">
        <v>552786.43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</row>
    <row r="35" spans="2:19" s="81" customFormat="1" ht="23.25" customHeight="1">
      <c r="B35" s="36">
        <v>42069</v>
      </c>
      <c r="C35" s="41">
        <v>58000000</v>
      </c>
      <c r="D35" s="34">
        <v>0</v>
      </c>
      <c r="E35" s="34">
        <v>0</v>
      </c>
      <c r="F35" s="32">
        <v>58000000</v>
      </c>
      <c r="G35" s="34">
        <v>0</v>
      </c>
      <c r="H35" s="77"/>
      <c r="I35" s="34">
        <v>0</v>
      </c>
      <c r="J35" s="34">
        <v>522683.29</v>
      </c>
      <c r="K35" s="34">
        <v>522683.29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</row>
    <row r="36" spans="2:20" s="81" customFormat="1" ht="23.25" customHeight="1">
      <c r="B36" s="36">
        <v>42102</v>
      </c>
      <c r="C36" s="41">
        <v>58000000</v>
      </c>
      <c r="D36" s="34">
        <v>0</v>
      </c>
      <c r="E36" s="34">
        <v>0</v>
      </c>
      <c r="F36" s="32">
        <v>58000000</v>
      </c>
      <c r="G36" s="34">
        <v>0</v>
      </c>
      <c r="H36" s="77"/>
      <c r="I36" s="34">
        <v>0</v>
      </c>
      <c r="J36" s="34">
        <v>578685.07</v>
      </c>
      <c r="K36" s="34">
        <v>578685.07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81">
        <v>0</v>
      </c>
    </row>
    <row r="37" spans="2:19" s="81" customFormat="1" ht="23.25" customHeight="1">
      <c r="B37" s="36">
        <v>42131</v>
      </c>
      <c r="C37" s="41">
        <v>58000000</v>
      </c>
      <c r="D37" s="34">
        <v>0</v>
      </c>
      <c r="E37" s="34">
        <v>0</v>
      </c>
      <c r="F37" s="32">
        <v>58000000</v>
      </c>
      <c r="G37" s="34">
        <v>0</v>
      </c>
      <c r="H37" s="77"/>
      <c r="I37" s="34">
        <v>0</v>
      </c>
      <c r="J37" s="34">
        <v>560017.81</v>
      </c>
      <c r="K37" s="34">
        <v>560017.81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</row>
    <row r="38" spans="2:20" s="81" customFormat="1" ht="23.25" customHeight="1">
      <c r="B38" s="36">
        <v>42164</v>
      </c>
      <c r="C38" s="41">
        <v>58000000</v>
      </c>
      <c r="D38" s="34">
        <v>0</v>
      </c>
      <c r="E38" s="34">
        <v>0</v>
      </c>
      <c r="F38" s="32">
        <v>58000000</v>
      </c>
      <c r="G38" s="34">
        <v>0</v>
      </c>
      <c r="H38" s="77"/>
      <c r="I38" s="34">
        <v>0</v>
      </c>
      <c r="J38" s="34">
        <v>578685.07</v>
      </c>
      <c r="K38" s="34">
        <v>578685.07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81">
        <v>0</v>
      </c>
    </row>
    <row r="39" spans="2:19" s="4" customFormat="1" ht="23.25" customHeight="1">
      <c r="B39" s="44" t="s">
        <v>21</v>
      </c>
      <c r="C39" s="32" t="s">
        <v>18</v>
      </c>
      <c r="D39" s="32">
        <f>D16+D27</f>
        <v>3000000</v>
      </c>
      <c r="E39" s="32">
        <f>E16+E27</f>
        <v>0</v>
      </c>
      <c r="F39" s="32">
        <f>F16+F27</f>
        <v>58000000</v>
      </c>
      <c r="G39" s="32">
        <f>G33</f>
        <v>0</v>
      </c>
      <c r="H39" s="32"/>
      <c r="I39" s="32">
        <f>I33</f>
        <v>0</v>
      </c>
      <c r="J39" s="32">
        <f>J16+J27</f>
        <v>2792857.6700000004</v>
      </c>
      <c r="K39" s="32">
        <f>K16+K27</f>
        <v>2792857.6700000004</v>
      </c>
      <c r="L39" s="32">
        <f aca="true" t="shared" si="0" ref="L39:S39">L33</f>
        <v>0</v>
      </c>
      <c r="M39" s="32">
        <f t="shared" si="0"/>
        <v>0</v>
      </c>
      <c r="N39" s="32">
        <f t="shared" si="0"/>
        <v>0</v>
      </c>
      <c r="O39" s="32">
        <f t="shared" si="0"/>
        <v>0</v>
      </c>
      <c r="P39" s="32">
        <f t="shared" si="0"/>
        <v>0</v>
      </c>
      <c r="Q39" s="32">
        <f t="shared" si="0"/>
        <v>0</v>
      </c>
      <c r="R39" s="32">
        <f t="shared" si="0"/>
        <v>0</v>
      </c>
      <c r="S39" s="32">
        <f t="shared" si="0"/>
        <v>0</v>
      </c>
    </row>
    <row r="40" spans="2:19" s="4" customFormat="1" ht="36" customHeight="1">
      <c r="B40" s="45" t="s">
        <v>23</v>
      </c>
      <c r="C40" s="34" t="s">
        <v>22</v>
      </c>
      <c r="D40" s="34">
        <v>0</v>
      </c>
      <c r="E40" s="34">
        <v>0</v>
      </c>
      <c r="F40" s="34">
        <v>0</v>
      </c>
      <c r="G40" s="34">
        <v>0</v>
      </c>
      <c r="H40" s="35"/>
      <c r="I40" s="32" t="s">
        <v>22</v>
      </c>
      <c r="J40" s="34">
        <v>0</v>
      </c>
      <c r="K40" s="34">
        <f>+L599</f>
        <v>0</v>
      </c>
      <c r="L40" s="34">
        <v>0</v>
      </c>
      <c r="M40" s="34">
        <v>0</v>
      </c>
      <c r="N40" s="34">
        <v>0</v>
      </c>
      <c r="O40" s="32" t="s">
        <v>22</v>
      </c>
      <c r="P40" s="34">
        <v>0</v>
      </c>
      <c r="Q40" s="34">
        <v>0</v>
      </c>
      <c r="R40" s="34">
        <v>0</v>
      </c>
      <c r="S40" s="34">
        <v>0</v>
      </c>
    </row>
    <row r="41" spans="2:19" ht="23.25" customHeight="1">
      <c r="B41" s="28" t="s">
        <v>24</v>
      </c>
      <c r="C41" s="46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ht="23.25" customHeight="1">
      <c r="B42" s="28" t="s">
        <v>25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3" customFormat="1" ht="23.25" customHeight="1">
      <c r="B43" s="31" t="s">
        <v>16</v>
      </c>
      <c r="C43" s="47">
        <v>0</v>
      </c>
      <c r="D43" s="47" t="s">
        <v>17</v>
      </c>
      <c r="E43" s="47"/>
      <c r="F43" s="47"/>
      <c r="G43" s="47"/>
      <c r="H43" s="42"/>
      <c r="I43" s="47">
        <v>0</v>
      </c>
      <c r="J43" s="47" t="s">
        <v>17</v>
      </c>
      <c r="K43" s="47" t="s">
        <v>17</v>
      </c>
      <c r="L43" s="48"/>
      <c r="M43" s="48"/>
      <c r="N43" s="43"/>
      <c r="O43" s="48">
        <v>0</v>
      </c>
      <c r="P43" s="48" t="s">
        <v>17</v>
      </c>
      <c r="Q43" s="48" t="s">
        <v>17</v>
      </c>
      <c r="R43" s="48" t="s">
        <v>17</v>
      </c>
      <c r="S43" s="48"/>
    </row>
    <row r="44" spans="2:19" s="3" customFormat="1" ht="23.25" customHeight="1">
      <c r="B44" s="80" t="s">
        <v>35</v>
      </c>
      <c r="C44" s="32">
        <v>0</v>
      </c>
      <c r="D44" s="75">
        <v>0</v>
      </c>
      <c r="E44" s="75">
        <v>0</v>
      </c>
      <c r="F44" s="32">
        <f>C43+D44-E44</f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s="3" customFormat="1" ht="23.25" customHeight="1">
      <c r="B45" s="80" t="s">
        <v>40</v>
      </c>
      <c r="C45" s="32">
        <v>0</v>
      </c>
      <c r="D45" s="75">
        <v>0</v>
      </c>
      <c r="E45" s="75">
        <v>0</v>
      </c>
      <c r="F45" s="32"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3" customFormat="1" ht="23.25" customHeight="1">
      <c r="B46" s="80" t="s">
        <v>41</v>
      </c>
      <c r="C46" s="32">
        <v>0</v>
      </c>
      <c r="D46" s="75">
        <v>0</v>
      </c>
      <c r="E46" s="75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5" customFormat="1" ht="23.25" customHeight="1">
      <c r="B47" s="45" t="s">
        <v>19</v>
      </c>
      <c r="C47" s="47" t="s">
        <v>18</v>
      </c>
      <c r="D47" s="47">
        <v>0</v>
      </c>
      <c r="E47" s="47">
        <v>0</v>
      </c>
      <c r="F47" s="47">
        <v>0</v>
      </c>
      <c r="G47" s="47">
        <v>0</v>
      </c>
      <c r="H47" s="37"/>
      <c r="I47" s="47" t="s">
        <v>18</v>
      </c>
      <c r="J47" s="47">
        <v>0</v>
      </c>
      <c r="K47" s="47">
        <v>0</v>
      </c>
      <c r="L47" s="47">
        <v>0</v>
      </c>
      <c r="M47" s="47">
        <v>0</v>
      </c>
      <c r="N47" s="43">
        <v>0</v>
      </c>
      <c r="O47" s="47" t="s">
        <v>18</v>
      </c>
      <c r="P47" s="47">
        <v>0</v>
      </c>
      <c r="Q47" s="47">
        <v>0</v>
      </c>
      <c r="R47" s="47">
        <v>0</v>
      </c>
      <c r="S47" s="47">
        <v>0</v>
      </c>
    </row>
    <row r="48" spans="2:19" ht="23.25" customHeight="1" thickBot="1">
      <c r="B48" s="28" t="s">
        <v>26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3" customFormat="1" ht="23.25" customHeight="1" thickBot="1">
      <c r="B49" s="31" t="s">
        <v>16</v>
      </c>
      <c r="C49" s="41">
        <v>0</v>
      </c>
      <c r="D49" s="32">
        <v>0</v>
      </c>
      <c r="E49" s="32">
        <v>0</v>
      </c>
      <c r="F49" s="32">
        <v>0</v>
      </c>
      <c r="G49" s="32">
        <v>0</v>
      </c>
      <c r="H49" s="42"/>
      <c r="I49" s="32">
        <v>0</v>
      </c>
      <c r="J49" s="32">
        <v>0</v>
      </c>
      <c r="K49" s="32">
        <v>0</v>
      </c>
      <c r="L49" s="33">
        <v>0</v>
      </c>
      <c r="M49" s="33">
        <v>0</v>
      </c>
      <c r="N49" s="43"/>
      <c r="O49" s="33">
        <v>0</v>
      </c>
      <c r="P49" s="33">
        <v>0</v>
      </c>
      <c r="Q49" s="33">
        <v>0</v>
      </c>
      <c r="R49" s="33">
        <v>0</v>
      </c>
      <c r="S49" s="49">
        <v>0</v>
      </c>
    </row>
    <row r="50" spans="2:19" s="4" customFormat="1" ht="22.5" customHeight="1">
      <c r="B50" s="44" t="s">
        <v>21</v>
      </c>
      <c r="C50" s="32" t="s">
        <v>18</v>
      </c>
      <c r="D50" s="32">
        <v>0</v>
      </c>
      <c r="E50" s="32">
        <v>0</v>
      </c>
      <c r="F50" s="32">
        <v>0</v>
      </c>
      <c r="G50" s="32">
        <v>0</v>
      </c>
      <c r="H50" s="37"/>
      <c r="I50" s="32" t="s">
        <v>18</v>
      </c>
      <c r="J50" s="32">
        <v>0</v>
      </c>
      <c r="K50" s="32">
        <v>0</v>
      </c>
      <c r="L50" s="32">
        <v>0</v>
      </c>
      <c r="M50" s="33">
        <v>0</v>
      </c>
      <c r="N50" s="43"/>
      <c r="O50" s="32" t="s">
        <v>18</v>
      </c>
      <c r="P50" s="33">
        <v>0</v>
      </c>
      <c r="Q50" s="33">
        <v>0</v>
      </c>
      <c r="R50" s="33">
        <v>0</v>
      </c>
      <c r="S50" s="49">
        <v>0</v>
      </c>
    </row>
    <row r="51" spans="2:19" s="4" customFormat="1" ht="35.25" customHeight="1">
      <c r="B51" s="45" t="s">
        <v>23</v>
      </c>
      <c r="C51" s="34" t="s">
        <v>18</v>
      </c>
      <c r="D51" s="34">
        <v>0</v>
      </c>
      <c r="E51" s="34">
        <v>0</v>
      </c>
      <c r="F51" s="34">
        <v>0</v>
      </c>
      <c r="G51" s="34">
        <v>0</v>
      </c>
      <c r="H51" s="35"/>
      <c r="I51" s="34" t="s">
        <v>18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 t="s">
        <v>18</v>
      </c>
      <c r="P51" s="34">
        <v>0</v>
      </c>
      <c r="Q51" s="34">
        <v>0</v>
      </c>
      <c r="R51" s="34">
        <v>0</v>
      </c>
      <c r="S51" s="50">
        <v>0</v>
      </c>
    </row>
    <row r="52" spans="2:19" ht="20.25" customHeight="1">
      <c r="B52" s="28" t="s">
        <v>27</v>
      </c>
      <c r="C52" s="46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0.25" customHeight="1">
      <c r="B53" s="28" t="s">
        <v>28</v>
      </c>
      <c r="C53" s="46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0.25" customHeight="1">
      <c r="B54" s="31" t="s">
        <v>16</v>
      </c>
      <c r="C54" s="47">
        <v>0</v>
      </c>
      <c r="D54" s="47" t="s">
        <v>17</v>
      </c>
      <c r="E54" s="47"/>
      <c r="F54" s="47"/>
      <c r="G54" s="47"/>
      <c r="H54" s="42"/>
      <c r="I54" s="47">
        <v>0</v>
      </c>
      <c r="J54" s="47">
        <v>0</v>
      </c>
      <c r="K54" s="47">
        <v>0</v>
      </c>
      <c r="L54" s="48">
        <v>0</v>
      </c>
      <c r="M54" s="48">
        <v>0</v>
      </c>
      <c r="N54" s="43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</row>
    <row r="55" spans="2:19" ht="20.25" customHeight="1">
      <c r="B55" s="80" t="s">
        <v>35</v>
      </c>
      <c r="C55" s="32">
        <v>0</v>
      </c>
      <c r="D55" s="34">
        <v>0</v>
      </c>
      <c r="E55" s="34">
        <v>0</v>
      </c>
      <c r="F55" s="32">
        <f>C54+D55-E55</f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ht="20.25" customHeight="1">
      <c r="B56" s="80" t="s">
        <v>40</v>
      </c>
      <c r="C56" s="32">
        <v>0</v>
      </c>
      <c r="D56" s="34">
        <v>0</v>
      </c>
      <c r="E56" s="34">
        <v>0</v>
      </c>
      <c r="F56" s="32"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ht="20.25" customHeight="1">
      <c r="B57" s="80" t="s">
        <v>41</v>
      </c>
      <c r="C57" s="32">
        <v>0</v>
      </c>
      <c r="D57" s="34">
        <v>0</v>
      </c>
      <c r="E57" s="34">
        <v>0</v>
      </c>
      <c r="F57" s="32"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ht="20.25" customHeight="1">
      <c r="B58" s="45" t="s">
        <v>19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37"/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3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</row>
    <row r="59" spans="2:19" ht="23.25" customHeight="1">
      <c r="B59" s="28" t="s">
        <v>29</v>
      </c>
      <c r="C59" s="29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3" customFormat="1" ht="23.25" customHeight="1">
      <c r="B60" s="31" t="s">
        <v>16</v>
      </c>
      <c r="C60" s="41">
        <v>0</v>
      </c>
      <c r="D60" s="32"/>
      <c r="E60" s="32"/>
      <c r="F60" s="32"/>
      <c r="G60" s="32"/>
      <c r="H60" s="42"/>
      <c r="I60" s="32">
        <v>0</v>
      </c>
      <c r="J60" s="32">
        <v>0</v>
      </c>
      <c r="K60" s="32">
        <v>0</v>
      </c>
      <c r="L60" s="33">
        <v>0</v>
      </c>
      <c r="M60" s="33">
        <v>0</v>
      </c>
      <c r="N60" s="4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</row>
    <row r="61" spans="2:19" s="3" customFormat="1" ht="23.25" customHeight="1">
      <c r="B61" s="80" t="s">
        <v>35</v>
      </c>
      <c r="C61" s="32">
        <v>0</v>
      </c>
      <c r="D61" s="75">
        <v>0</v>
      </c>
      <c r="E61" s="75">
        <v>0</v>
      </c>
      <c r="F61" s="32">
        <f>C60+D61-E61</f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s="3" customFormat="1" ht="23.25" customHeight="1">
      <c r="B62" s="80" t="s">
        <v>40</v>
      </c>
      <c r="C62" s="32">
        <v>0</v>
      </c>
      <c r="D62" s="75">
        <v>0</v>
      </c>
      <c r="E62" s="75">
        <v>0</v>
      </c>
      <c r="F62" s="32">
        <v>0</v>
      </c>
      <c r="G62" s="75">
        <v>0</v>
      </c>
      <c r="H62" s="76"/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34">
        <v>0</v>
      </c>
    </row>
    <row r="63" spans="2:19" s="3" customFormat="1" ht="23.25" customHeight="1">
      <c r="B63" s="80" t="s">
        <v>41</v>
      </c>
      <c r="C63" s="32" t="s">
        <v>42</v>
      </c>
      <c r="D63" s="75">
        <v>0</v>
      </c>
      <c r="E63" s="75">
        <v>0</v>
      </c>
      <c r="F63" s="32"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s="4" customFormat="1" ht="23.25" customHeight="1">
      <c r="B64" s="44" t="s">
        <v>21</v>
      </c>
      <c r="C64" s="32" t="s">
        <v>22</v>
      </c>
      <c r="D64" s="32">
        <v>0</v>
      </c>
      <c r="E64" s="32">
        <v>0</v>
      </c>
      <c r="F64" s="32">
        <v>0</v>
      </c>
      <c r="G64" s="32">
        <v>0</v>
      </c>
      <c r="H64" s="32"/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</row>
    <row r="65" spans="2:19" s="4" customFormat="1" ht="32.25" customHeight="1">
      <c r="B65" s="45" t="s">
        <v>23</v>
      </c>
      <c r="C65" s="34" t="s">
        <v>18</v>
      </c>
      <c r="D65" s="34">
        <v>0</v>
      </c>
      <c r="E65" s="34">
        <v>0</v>
      </c>
      <c r="F65" s="34">
        <v>0</v>
      </c>
      <c r="G65" s="34">
        <v>0</v>
      </c>
      <c r="H65" s="35"/>
      <c r="I65" s="34" t="s">
        <v>18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 t="s">
        <v>18</v>
      </c>
      <c r="P65" s="34">
        <v>0</v>
      </c>
      <c r="Q65" s="34">
        <v>0</v>
      </c>
      <c r="R65" s="34">
        <v>0</v>
      </c>
      <c r="S65" s="34">
        <v>0</v>
      </c>
    </row>
    <row r="66" spans="2:19" ht="23.25" customHeight="1">
      <c r="B66" s="28" t="s">
        <v>30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7" customFormat="1" ht="23.25" customHeight="1">
      <c r="B67" s="31" t="s">
        <v>16</v>
      </c>
      <c r="C67" s="82">
        <f>C9+C19</f>
        <v>55000000</v>
      </c>
      <c r="D67" s="51"/>
      <c r="E67" s="51"/>
      <c r="F67" s="41"/>
      <c r="G67" s="41"/>
      <c r="H67" s="52"/>
      <c r="I67" s="79">
        <v>0</v>
      </c>
      <c r="J67" s="41">
        <v>0</v>
      </c>
      <c r="K67" s="41">
        <v>0</v>
      </c>
      <c r="L67" s="41">
        <v>0</v>
      </c>
      <c r="M67" s="41">
        <v>0</v>
      </c>
      <c r="N67" s="52">
        <v>0</v>
      </c>
      <c r="O67" s="79">
        <v>0</v>
      </c>
      <c r="P67" s="41">
        <v>0</v>
      </c>
      <c r="Q67" s="41">
        <v>0</v>
      </c>
      <c r="R67" s="41">
        <v>0</v>
      </c>
      <c r="S67" s="41">
        <v>0</v>
      </c>
    </row>
    <row r="68" spans="2:19" s="4" customFormat="1" ht="23.25" customHeight="1">
      <c r="B68" s="36" t="s">
        <v>35</v>
      </c>
      <c r="C68" s="82">
        <f>C67</f>
        <v>55000000</v>
      </c>
      <c r="D68" s="34">
        <v>3000000</v>
      </c>
      <c r="E68" s="34">
        <f>E33</f>
        <v>0</v>
      </c>
      <c r="F68" s="32">
        <f>C68+D68-E68</f>
        <v>58000000</v>
      </c>
      <c r="G68" s="34">
        <f aca="true" t="shared" si="1" ref="G68:S68">G64</f>
        <v>0</v>
      </c>
      <c r="H68" s="77"/>
      <c r="I68" s="34">
        <f t="shared" si="1"/>
        <v>0</v>
      </c>
      <c r="J68" s="34">
        <f>J33</f>
        <v>0</v>
      </c>
      <c r="K68" s="34">
        <f>K33</f>
        <v>0</v>
      </c>
      <c r="L68" s="34">
        <f t="shared" si="1"/>
        <v>0</v>
      </c>
      <c r="M68" s="34">
        <f t="shared" si="1"/>
        <v>0</v>
      </c>
      <c r="N68" s="34">
        <f t="shared" si="1"/>
        <v>0</v>
      </c>
      <c r="O68" s="34">
        <f t="shared" si="1"/>
        <v>0</v>
      </c>
      <c r="P68" s="34">
        <f t="shared" si="1"/>
        <v>0</v>
      </c>
      <c r="Q68" s="34">
        <f t="shared" si="1"/>
        <v>0</v>
      </c>
      <c r="R68" s="34">
        <f t="shared" si="1"/>
        <v>0</v>
      </c>
      <c r="S68" s="34">
        <f t="shared" si="1"/>
        <v>0</v>
      </c>
    </row>
    <row r="69" spans="2:19" s="4" customFormat="1" ht="23.25" customHeight="1">
      <c r="B69" s="36" t="s">
        <v>40</v>
      </c>
      <c r="C69" s="82">
        <v>58000000</v>
      </c>
      <c r="D69" s="34">
        <v>0</v>
      </c>
      <c r="E69" s="34">
        <v>0</v>
      </c>
      <c r="F69" s="32">
        <v>58000000</v>
      </c>
      <c r="G69" s="34">
        <v>0</v>
      </c>
      <c r="H69" s="77"/>
      <c r="I69" s="34">
        <v>0</v>
      </c>
      <c r="J69" s="34">
        <v>552786.43</v>
      </c>
      <c r="K69" s="34">
        <v>552786.43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</row>
    <row r="70" spans="2:20" s="4" customFormat="1" ht="23.25" customHeight="1">
      <c r="B70" s="36" t="s">
        <v>41</v>
      </c>
      <c r="C70" s="82">
        <v>58000000</v>
      </c>
      <c r="D70" s="34">
        <v>0</v>
      </c>
      <c r="E70" s="34">
        <v>0</v>
      </c>
      <c r="F70" s="32">
        <v>58000000</v>
      </c>
      <c r="G70" s="34">
        <v>0</v>
      </c>
      <c r="H70" s="77"/>
      <c r="I70" s="34">
        <v>0</v>
      </c>
      <c r="J70" s="34">
        <v>522683.29</v>
      </c>
      <c r="K70" s="34">
        <v>522683.29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4">
        <v>0</v>
      </c>
    </row>
    <row r="71" spans="2:19" s="4" customFormat="1" ht="23.25" customHeight="1">
      <c r="B71" s="36" t="s">
        <v>47</v>
      </c>
      <c r="C71" s="82">
        <v>58000000</v>
      </c>
      <c r="D71" s="34">
        <v>0</v>
      </c>
      <c r="E71" s="34">
        <v>0</v>
      </c>
      <c r="F71" s="32">
        <v>58000000</v>
      </c>
      <c r="G71" s="34">
        <v>0</v>
      </c>
      <c r="H71" s="77"/>
      <c r="I71" s="34">
        <v>0</v>
      </c>
      <c r="J71" s="34">
        <v>578685.07</v>
      </c>
      <c r="K71" s="34">
        <v>578685.07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</row>
    <row r="72" spans="2:20" s="4" customFormat="1" ht="23.25" customHeight="1">
      <c r="B72" s="36" t="s">
        <v>48</v>
      </c>
      <c r="C72" s="82">
        <v>58000000</v>
      </c>
      <c r="D72" s="34">
        <v>0</v>
      </c>
      <c r="E72" s="34">
        <v>0</v>
      </c>
      <c r="F72" s="32">
        <v>58000000</v>
      </c>
      <c r="G72" s="34">
        <v>0</v>
      </c>
      <c r="H72" s="77"/>
      <c r="I72" s="34">
        <v>0</v>
      </c>
      <c r="J72" s="34">
        <v>560017.81</v>
      </c>
      <c r="K72" s="34">
        <v>560017.81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4">
        <v>0</v>
      </c>
    </row>
    <row r="73" spans="2:19" s="4" customFormat="1" ht="23.25" customHeight="1">
      <c r="B73" s="36" t="s">
        <v>50</v>
      </c>
      <c r="C73" s="82">
        <v>58000000</v>
      </c>
      <c r="D73" s="34">
        <v>0</v>
      </c>
      <c r="E73" s="34">
        <v>0</v>
      </c>
      <c r="F73" s="32">
        <v>58000000</v>
      </c>
      <c r="G73" s="34">
        <v>0</v>
      </c>
      <c r="H73" s="77"/>
      <c r="I73" s="34">
        <v>0</v>
      </c>
      <c r="J73" s="34">
        <v>578685.07</v>
      </c>
      <c r="K73" s="34">
        <v>578685.07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</row>
    <row r="74" spans="2:19" s="4" customFormat="1" ht="23.25" customHeight="1">
      <c r="B74" s="44" t="s">
        <v>21</v>
      </c>
      <c r="C74" s="75" t="s">
        <v>18</v>
      </c>
      <c r="D74" s="78">
        <f>D39</f>
        <v>3000000</v>
      </c>
      <c r="E74" s="78">
        <f>E39</f>
        <v>0</v>
      </c>
      <c r="F74" s="78">
        <f>C67+D74-E74</f>
        <v>58000000</v>
      </c>
      <c r="G74" s="78">
        <f>G68</f>
        <v>0</v>
      </c>
      <c r="H74" s="78"/>
      <c r="I74" s="78">
        <f>I68</f>
        <v>0</v>
      </c>
      <c r="J74" s="78">
        <f>J39</f>
        <v>2792857.6700000004</v>
      </c>
      <c r="K74" s="78">
        <f>K39</f>
        <v>2792857.6700000004</v>
      </c>
      <c r="L74" s="78">
        <f>L68</f>
        <v>0</v>
      </c>
      <c r="M74" s="78">
        <f>M68</f>
        <v>0</v>
      </c>
      <c r="N74" s="78">
        <f>N68</f>
        <v>0</v>
      </c>
      <c r="O74" s="78">
        <v>0</v>
      </c>
      <c r="P74" s="78">
        <f>P68</f>
        <v>0</v>
      </c>
      <c r="Q74" s="78">
        <f>Q68</f>
        <v>0</v>
      </c>
      <c r="R74" s="78">
        <f>R68</f>
        <v>0</v>
      </c>
      <c r="S74" s="78">
        <v>0</v>
      </c>
    </row>
    <row r="75" spans="2:19" s="5" customFormat="1" ht="30.75" customHeight="1">
      <c r="B75" s="53" t="s">
        <v>23</v>
      </c>
      <c r="C75" s="54" t="s">
        <v>18</v>
      </c>
      <c r="D75" s="54">
        <v>0</v>
      </c>
      <c r="E75" s="54">
        <v>0</v>
      </c>
      <c r="F75" s="54">
        <v>0</v>
      </c>
      <c r="G75" s="54">
        <v>0</v>
      </c>
      <c r="H75" s="55"/>
      <c r="I75" s="54" t="s">
        <v>18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 t="s">
        <v>18</v>
      </c>
      <c r="P75" s="54">
        <v>0</v>
      </c>
      <c r="Q75" s="54">
        <v>0</v>
      </c>
      <c r="R75" s="54">
        <v>0</v>
      </c>
      <c r="S75" s="54">
        <v>0</v>
      </c>
    </row>
    <row r="76" spans="2:19" ht="23.25" customHeight="1">
      <c r="B76" s="28" t="s">
        <v>31</v>
      </c>
      <c r="C76" s="29"/>
      <c r="D76" s="29"/>
      <c r="E76" s="29"/>
      <c r="F76" s="29"/>
      <c r="G76" s="29"/>
      <c r="H76" s="30"/>
      <c r="I76" s="29"/>
      <c r="J76" s="29"/>
      <c r="K76" s="29"/>
      <c r="L76" s="29"/>
      <c r="M76" s="29"/>
      <c r="N76" s="30"/>
      <c r="O76" s="29"/>
      <c r="P76" s="29"/>
      <c r="Q76" s="29"/>
      <c r="R76" s="29"/>
      <c r="S76" s="29"/>
    </row>
    <row r="77" spans="2:19" ht="23.25" customHeight="1">
      <c r="B77" s="28" t="s">
        <v>32</v>
      </c>
      <c r="C77" s="29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ht="23.25" customHeight="1">
      <c r="B78" s="56" t="s">
        <v>16</v>
      </c>
      <c r="C78" s="57">
        <v>0</v>
      </c>
      <c r="D78" s="57" t="s">
        <v>17</v>
      </c>
      <c r="E78" s="57"/>
      <c r="F78" s="57"/>
      <c r="G78" s="57"/>
      <c r="H78" s="58"/>
      <c r="I78" s="57">
        <v>0</v>
      </c>
      <c r="J78" s="57">
        <v>0</v>
      </c>
      <c r="K78" s="57">
        <v>0</v>
      </c>
      <c r="L78" s="59">
        <v>0</v>
      </c>
      <c r="M78" s="59">
        <v>0</v>
      </c>
      <c r="N78" s="60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</row>
    <row r="79" spans="2:19" ht="23.25" customHeight="1">
      <c r="B79" s="80" t="s">
        <v>35</v>
      </c>
      <c r="C79" s="32">
        <v>0</v>
      </c>
      <c r="D79" s="75">
        <v>0</v>
      </c>
      <c r="E79" s="32">
        <v>0</v>
      </c>
      <c r="F79" s="75">
        <f>C78+D79-E79</f>
        <v>0</v>
      </c>
      <c r="G79" s="75">
        <v>0</v>
      </c>
      <c r="H79" s="76"/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34">
        <v>0</v>
      </c>
    </row>
    <row r="80" spans="2:19" ht="23.25" customHeight="1">
      <c r="B80" s="80" t="s">
        <v>40</v>
      </c>
      <c r="C80" s="32">
        <v>0</v>
      </c>
      <c r="D80" s="75">
        <v>0</v>
      </c>
      <c r="E80" s="32">
        <v>0</v>
      </c>
      <c r="F80" s="75">
        <v>0</v>
      </c>
      <c r="G80" s="75">
        <v>0</v>
      </c>
      <c r="H80" s="76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34">
        <v>0</v>
      </c>
    </row>
    <row r="81" spans="2:19" ht="23.25" customHeight="1">
      <c r="B81" s="80" t="s">
        <v>41</v>
      </c>
      <c r="C81" s="32">
        <v>0</v>
      </c>
      <c r="D81" s="75">
        <v>0</v>
      </c>
      <c r="E81" s="32">
        <v>0</v>
      </c>
      <c r="F81" s="75">
        <v>0</v>
      </c>
      <c r="G81" s="75">
        <v>0</v>
      </c>
      <c r="H81" s="76"/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34">
        <v>0</v>
      </c>
    </row>
    <row r="82" spans="2:19" ht="23.25" customHeight="1">
      <c r="B82" s="53" t="s">
        <v>19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61"/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60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</row>
    <row r="83" spans="2:19" ht="23.25" customHeight="1">
      <c r="B83" s="28" t="s">
        <v>33</v>
      </c>
      <c r="C83" s="46"/>
      <c r="D83" s="46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s="8" customFormat="1" ht="23.25" customHeight="1">
      <c r="B84" s="31" t="s">
        <v>16</v>
      </c>
      <c r="C84" s="31">
        <v>0</v>
      </c>
      <c r="D84" s="31"/>
      <c r="E84" s="31"/>
      <c r="F84" s="31">
        <v>0</v>
      </c>
      <c r="G84" s="31"/>
      <c r="H84" s="62"/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62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</row>
    <row r="85" spans="2:19" s="9" customFormat="1" ht="23.25" customHeight="1">
      <c r="B85" s="63" t="s">
        <v>21</v>
      </c>
      <c r="C85" s="64" t="s">
        <v>22</v>
      </c>
      <c r="D85" s="65">
        <v>0</v>
      </c>
      <c r="E85" s="65">
        <v>0</v>
      </c>
      <c r="F85" s="65">
        <v>0</v>
      </c>
      <c r="G85" s="65">
        <v>0</v>
      </c>
      <c r="H85" s="66"/>
      <c r="I85" s="64" t="s">
        <v>22</v>
      </c>
      <c r="J85" s="65">
        <v>0</v>
      </c>
      <c r="K85" s="65">
        <v>0</v>
      </c>
      <c r="L85" s="65">
        <v>0</v>
      </c>
      <c r="M85" s="65">
        <v>0</v>
      </c>
      <c r="N85" s="67">
        <v>0</v>
      </c>
      <c r="O85" s="64" t="s">
        <v>22</v>
      </c>
      <c r="P85" s="65">
        <v>0</v>
      </c>
      <c r="Q85" s="65">
        <v>0</v>
      </c>
      <c r="R85" s="65">
        <v>0</v>
      </c>
      <c r="S85" s="65">
        <v>0</v>
      </c>
    </row>
    <row r="86" spans="2:19" s="9" customFormat="1" ht="32.25" customHeight="1">
      <c r="B86" s="53" t="s">
        <v>23</v>
      </c>
      <c r="C86" s="54" t="s">
        <v>18</v>
      </c>
      <c r="D86" s="87">
        <v>0</v>
      </c>
      <c r="E86" s="87">
        <v>0</v>
      </c>
      <c r="F86" s="87">
        <v>0</v>
      </c>
      <c r="G86" s="87">
        <v>0</v>
      </c>
      <c r="H86" s="55"/>
      <c r="I86" s="54" t="s">
        <v>18</v>
      </c>
      <c r="J86" s="87">
        <v>0</v>
      </c>
      <c r="K86" s="87">
        <v>0</v>
      </c>
      <c r="L86" s="87">
        <v>0</v>
      </c>
      <c r="M86" s="87">
        <v>0</v>
      </c>
      <c r="N86" s="54">
        <v>0</v>
      </c>
      <c r="O86" s="54" t="s">
        <v>18</v>
      </c>
      <c r="P86" s="87">
        <v>0</v>
      </c>
      <c r="Q86" s="87">
        <v>0</v>
      </c>
      <c r="R86" s="87">
        <v>0</v>
      </c>
      <c r="S86" s="87">
        <v>0</v>
      </c>
    </row>
    <row r="87" spans="2:19" ht="27" customHeight="1">
      <c r="B87" s="28" t="s">
        <v>34</v>
      </c>
      <c r="C87" s="29"/>
      <c r="D87" s="29"/>
      <c r="E87" s="29"/>
      <c r="F87" s="29"/>
      <c r="G87" s="29"/>
      <c r="H87" s="30"/>
      <c r="I87" s="29"/>
      <c r="J87" s="29"/>
      <c r="K87" s="29"/>
      <c r="L87" s="29"/>
      <c r="M87" s="29"/>
      <c r="N87" s="30"/>
      <c r="O87" s="29"/>
      <c r="P87" s="29"/>
      <c r="Q87" s="29"/>
      <c r="R87" s="29"/>
      <c r="S87" s="29"/>
    </row>
    <row r="88" spans="2:19" s="7" customFormat="1" ht="27" customHeight="1">
      <c r="B88" s="31" t="s">
        <v>16</v>
      </c>
      <c r="C88" s="32">
        <f>C67+C84</f>
        <v>55000000</v>
      </c>
      <c r="D88" s="32"/>
      <c r="E88" s="32"/>
      <c r="F88" s="32"/>
      <c r="G88" s="32">
        <v>0</v>
      </c>
      <c r="H88" s="43"/>
      <c r="I88" s="32"/>
      <c r="J88" s="32">
        <v>0</v>
      </c>
      <c r="K88" s="32">
        <v>0</v>
      </c>
      <c r="L88" s="32">
        <v>0</v>
      </c>
      <c r="M88" s="32">
        <v>0</v>
      </c>
      <c r="N88" s="43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</row>
    <row r="89" spans="2:19" s="7" customFormat="1" ht="27" customHeight="1">
      <c r="B89" s="36" t="s">
        <v>35</v>
      </c>
      <c r="C89" s="32">
        <f>C88</f>
        <v>55000000</v>
      </c>
      <c r="D89" s="34">
        <f>D68</f>
        <v>3000000</v>
      </c>
      <c r="E89" s="34">
        <f>E68</f>
        <v>0</v>
      </c>
      <c r="F89" s="32">
        <f>C89+D89-E89</f>
        <v>58000000</v>
      </c>
      <c r="G89" s="34">
        <f aca="true" t="shared" si="2" ref="G89:S89">G85</f>
        <v>0</v>
      </c>
      <c r="H89" s="77"/>
      <c r="I89" s="34"/>
      <c r="J89" s="34">
        <f>J33</f>
        <v>0</v>
      </c>
      <c r="K89" s="34">
        <f>K33</f>
        <v>0</v>
      </c>
      <c r="L89" s="34">
        <f t="shared" si="2"/>
        <v>0</v>
      </c>
      <c r="M89" s="34">
        <f t="shared" si="2"/>
        <v>0</v>
      </c>
      <c r="N89" s="34">
        <f t="shared" si="2"/>
        <v>0</v>
      </c>
      <c r="O89" s="34" t="str">
        <f t="shared" si="2"/>
        <v>Х</v>
      </c>
      <c r="P89" s="34">
        <f t="shared" si="2"/>
        <v>0</v>
      </c>
      <c r="Q89" s="34">
        <f t="shared" si="2"/>
        <v>0</v>
      </c>
      <c r="R89" s="34">
        <f t="shared" si="2"/>
        <v>0</v>
      </c>
      <c r="S89" s="34">
        <f t="shared" si="2"/>
        <v>0</v>
      </c>
    </row>
    <row r="90" spans="2:19" s="7" customFormat="1" ht="27" customHeight="1">
      <c r="B90" s="36" t="s">
        <v>40</v>
      </c>
      <c r="C90" s="32">
        <v>58000000</v>
      </c>
      <c r="D90" s="34">
        <v>0</v>
      </c>
      <c r="E90" s="34">
        <v>0</v>
      </c>
      <c r="F90" s="32">
        <v>58000000</v>
      </c>
      <c r="G90" s="34">
        <v>0</v>
      </c>
      <c r="H90" s="77"/>
      <c r="I90" s="34">
        <v>0</v>
      </c>
      <c r="J90" s="34">
        <v>552786.43</v>
      </c>
      <c r="K90" s="34">
        <v>552786.43</v>
      </c>
      <c r="L90" s="34">
        <v>0</v>
      </c>
      <c r="M90" s="34">
        <v>0</v>
      </c>
      <c r="N90" s="34">
        <v>0</v>
      </c>
      <c r="O90" s="34" t="s">
        <v>18</v>
      </c>
      <c r="P90" s="34">
        <v>0</v>
      </c>
      <c r="Q90" s="34">
        <v>0</v>
      </c>
      <c r="R90" s="34">
        <v>0</v>
      </c>
      <c r="S90" s="34">
        <v>0</v>
      </c>
    </row>
    <row r="91" spans="2:19" s="7" customFormat="1" ht="27" customHeight="1">
      <c r="B91" s="36" t="s">
        <v>41</v>
      </c>
      <c r="C91" s="32">
        <v>58000000</v>
      </c>
      <c r="D91" s="34">
        <v>0</v>
      </c>
      <c r="E91" s="34">
        <v>0</v>
      </c>
      <c r="F91" s="32">
        <v>58000000</v>
      </c>
      <c r="G91" s="34">
        <v>0</v>
      </c>
      <c r="H91" s="77"/>
      <c r="I91" s="34">
        <v>0</v>
      </c>
      <c r="J91" s="34">
        <v>522683.29</v>
      </c>
      <c r="K91" s="34">
        <v>522683.29</v>
      </c>
      <c r="L91" s="34">
        <v>0</v>
      </c>
      <c r="M91" s="34">
        <v>0</v>
      </c>
      <c r="N91" s="34">
        <v>0</v>
      </c>
      <c r="O91" s="34" t="s">
        <v>18</v>
      </c>
      <c r="P91" s="34">
        <v>0</v>
      </c>
      <c r="Q91" s="34">
        <v>0</v>
      </c>
      <c r="R91" s="34">
        <v>0</v>
      </c>
      <c r="S91" s="34">
        <v>0</v>
      </c>
    </row>
    <row r="92" spans="2:20" s="7" customFormat="1" ht="27" customHeight="1">
      <c r="B92" s="36" t="s">
        <v>47</v>
      </c>
      <c r="C92" s="32">
        <v>58000000</v>
      </c>
      <c r="D92" s="34">
        <v>0</v>
      </c>
      <c r="E92" s="34">
        <v>0</v>
      </c>
      <c r="F92" s="32">
        <v>58000000</v>
      </c>
      <c r="G92" s="34">
        <v>0</v>
      </c>
      <c r="H92" s="77"/>
      <c r="I92" s="34">
        <v>0</v>
      </c>
      <c r="J92" s="34">
        <v>578685.07</v>
      </c>
      <c r="K92" s="34">
        <v>578685.07</v>
      </c>
      <c r="L92" s="34">
        <v>0</v>
      </c>
      <c r="M92" s="34">
        <v>0</v>
      </c>
      <c r="N92" s="34">
        <v>0</v>
      </c>
      <c r="O92" s="34" t="s">
        <v>18</v>
      </c>
      <c r="P92" s="34">
        <v>0</v>
      </c>
      <c r="Q92" s="34">
        <v>0</v>
      </c>
      <c r="R92" s="34">
        <v>0</v>
      </c>
      <c r="S92" s="34">
        <v>0</v>
      </c>
      <c r="T92" s="98">
        <v>0</v>
      </c>
    </row>
    <row r="93" spans="2:20" s="7" customFormat="1" ht="27" customHeight="1">
      <c r="B93" s="36" t="s">
        <v>48</v>
      </c>
      <c r="C93" s="32">
        <v>58000000</v>
      </c>
      <c r="D93" s="34">
        <v>0</v>
      </c>
      <c r="E93" s="34">
        <v>0</v>
      </c>
      <c r="F93" s="32">
        <v>58000000</v>
      </c>
      <c r="G93" s="34">
        <v>0</v>
      </c>
      <c r="H93" s="77"/>
      <c r="I93" s="34">
        <v>0</v>
      </c>
      <c r="J93" s="34">
        <v>560017.81</v>
      </c>
      <c r="K93" s="34">
        <v>560017.81</v>
      </c>
      <c r="L93" s="34">
        <v>0</v>
      </c>
      <c r="M93" s="34">
        <v>0</v>
      </c>
      <c r="N93" s="34">
        <v>0</v>
      </c>
      <c r="O93" s="34" t="s">
        <v>18</v>
      </c>
      <c r="P93" s="34">
        <v>0</v>
      </c>
      <c r="Q93" s="34">
        <v>0</v>
      </c>
      <c r="R93" s="34">
        <v>0</v>
      </c>
      <c r="S93" s="34">
        <v>0</v>
      </c>
      <c r="T93" s="99"/>
    </row>
    <row r="94" spans="2:20" s="7" customFormat="1" ht="27" customHeight="1">
      <c r="B94" s="36" t="s">
        <v>50</v>
      </c>
      <c r="C94" s="32">
        <v>58000000</v>
      </c>
      <c r="D94" s="34">
        <v>0</v>
      </c>
      <c r="E94" s="34">
        <v>0</v>
      </c>
      <c r="F94" s="32">
        <v>58000000</v>
      </c>
      <c r="G94" s="34">
        <v>0</v>
      </c>
      <c r="H94" s="77"/>
      <c r="I94" s="34">
        <v>0</v>
      </c>
      <c r="J94" s="34">
        <v>578685.07</v>
      </c>
      <c r="K94" s="34">
        <v>578685.07</v>
      </c>
      <c r="L94" s="34">
        <v>0</v>
      </c>
      <c r="M94" s="34">
        <v>0</v>
      </c>
      <c r="N94" s="34">
        <v>0</v>
      </c>
      <c r="O94" s="34" t="s">
        <v>18</v>
      </c>
      <c r="P94" s="34">
        <v>0</v>
      </c>
      <c r="Q94" s="34">
        <v>0</v>
      </c>
      <c r="R94" s="34">
        <v>0</v>
      </c>
      <c r="S94" s="34">
        <v>0</v>
      </c>
      <c r="T94" s="99">
        <v>0</v>
      </c>
    </row>
    <row r="95" spans="2:19" s="7" customFormat="1" ht="27" customHeight="1">
      <c r="B95" s="44" t="s">
        <v>21</v>
      </c>
      <c r="C95" s="32" t="s">
        <v>18</v>
      </c>
      <c r="D95" s="32">
        <f>D74</f>
        <v>3000000</v>
      </c>
      <c r="E95" s="32">
        <f>E74</f>
        <v>0</v>
      </c>
      <c r="F95" s="32">
        <f>F74</f>
        <v>58000000</v>
      </c>
      <c r="G95" s="32">
        <f>G89</f>
        <v>0</v>
      </c>
      <c r="H95" s="32"/>
      <c r="I95" s="32">
        <f>I89</f>
        <v>0</v>
      </c>
      <c r="J95" s="78">
        <f>J39</f>
        <v>2792857.6700000004</v>
      </c>
      <c r="K95" s="78">
        <f>K39</f>
        <v>2792857.6700000004</v>
      </c>
      <c r="L95" s="32">
        <f aca="true" t="shared" si="3" ref="L95:S95">L89</f>
        <v>0</v>
      </c>
      <c r="M95" s="32">
        <f t="shared" si="3"/>
        <v>0</v>
      </c>
      <c r="N95" s="32">
        <f t="shared" si="3"/>
        <v>0</v>
      </c>
      <c r="O95" s="32" t="str">
        <f t="shared" si="3"/>
        <v>Х</v>
      </c>
      <c r="P95" s="32">
        <f t="shared" si="3"/>
        <v>0</v>
      </c>
      <c r="Q95" s="32">
        <f t="shared" si="3"/>
        <v>0</v>
      </c>
      <c r="R95" s="32">
        <f t="shared" si="3"/>
        <v>0</v>
      </c>
      <c r="S95" s="32">
        <f t="shared" si="3"/>
        <v>0</v>
      </c>
    </row>
    <row r="96" spans="2:19" s="10" customFormat="1" ht="30" customHeight="1">
      <c r="B96" s="53" t="s">
        <v>23</v>
      </c>
      <c r="C96" s="54" t="s">
        <v>18</v>
      </c>
      <c r="D96" s="54">
        <v>0</v>
      </c>
      <c r="E96" s="54">
        <v>0</v>
      </c>
      <c r="F96" s="54">
        <v>0</v>
      </c>
      <c r="G96" s="54">
        <v>0</v>
      </c>
      <c r="H96" s="55"/>
      <c r="I96" s="54" t="s">
        <v>18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 t="s">
        <v>18</v>
      </c>
      <c r="P96" s="54">
        <v>0</v>
      </c>
      <c r="Q96" s="54">
        <v>0</v>
      </c>
      <c r="R96" s="54">
        <v>0</v>
      </c>
      <c r="S96" s="54">
        <v>0</v>
      </c>
    </row>
    <row r="97" spans="2:19" s="10" customFormat="1" ht="23.25" customHeight="1">
      <c r="B97" s="68"/>
      <c r="C97" s="69"/>
      <c r="D97" s="69"/>
      <c r="E97" s="69"/>
      <c r="F97" s="70"/>
      <c r="G97" s="69"/>
      <c r="H97" s="69"/>
      <c r="I97" s="69"/>
      <c r="J97" s="69"/>
      <c r="K97" s="69"/>
      <c r="L97" s="69"/>
      <c r="M97" s="69"/>
      <c r="N97" s="71"/>
      <c r="O97" s="69"/>
      <c r="P97" s="69"/>
      <c r="Q97" s="69"/>
      <c r="R97" s="69"/>
      <c r="S97" s="69"/>
    </row>
    <row r="98" spans="2:19" s="9" customFormat="1" ht="13.5" customHeight="1">
      <c r="B98" s="93" t="s">
        <v>43</v>
      </c>
      <c r="C98" s="72"/>
      <c r="D98" s="105" t="s">
        <v>44</v>
      </c>
      <c r="E98" s="105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3"/>
    </row>
    <row r="99" spans="2:19" s="9" customFormat="1" ht="18" customHeight="1">
      <c r="B99" s="107" t="s">
        <v>45</v>
      </c>
      <c r="C99" s="107"/>
      <c r="D99" s="107"/>
      <c r="E99" s="107"/>
      <c r="F99" s="107"/>
      <c r="G99" s="107"/>
      <c r="H99" s="107"/>
      <c r="I99" s="107"/>
      <c r="J99" s="73"/>
      <c r="K99" s="73"/>
      <c r="L99" s="73"/>
      <c r="M99" s="73"/>
      <c r="N99" s="74"/>
      <c r="O99" s="73"/>
      <c r="P99" s="73"/>
      <c r="Q99" s="73"/>
      <c r="R99" s="73"/>
      <c r="S99" s="73"/>
    </row>
    <row r="100" spans="2:19" s="4" customFormat="1" ht="45.75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8:14" s="4" customFormat="1" ht="23.25" customHeight="1">
      <c r="H101" s="2"/>
      <c r="N101" s="1"/>
    </row>
    <row r="102" spans="8:14" s="4" customFormat="1" ht="23.25" customHeight="1">
      <c r="H102" s="2"/>
      <c r="N102" s="1"/>
    </row>
    <row r="103" spans="8:14" s="4" customFormat="1" ht="23.25" customHeight="1">
      <c r="H103" s="2"/>
      <c r="N103" s="1"/>
    </row>
    <row r="104" spans="8:14" s="4" customFormat="1" ht="23.25" customHeight="1">
      <c r="H104" s="2"/>
      <c r="N104" s="1"/>
    </row>
    <row r="105" ht="23.25" customHeight="1"/>
    <row r="106" ht="23.25" customHeight="1"/>
    <row r="107" ht="23.25" customHeight="1"/>
    <row r="108" ht="409.5" customHeight="1" hidden="1"/>
    <row r="109" ht="11.25" customHeight="1"/>
    <row r="110" ht="12.75" customHeight="1"/>
    <row r="111" spans="2:19" ht="12.75" customHeight="1">
      <c r="B111" s="11"/>
      <c r="C111" s="11"/>
      <c r="D111" s="11"/>
      <c r="E111" s="11"/>
      <c r="F111" s="11"/>
      <c r="G111" s="11"/>
      <c r="H111" s="12"/>
      <c r="I111" s="11"/>
      <c r="J111" s="11"/>
      <c r="K111" s="11"/>
      <c r="L111" s="11"/>
      <c r="M111" s="11"/>
      <c r="N111" s="13"/>
      <c r="O111" s="11"/>
      <c r="P111" s="11"/>
      <c r="Q111" s="11"/>
      <c r="R111" s="11"/>
      <c r="S111" s="11"/>
    </row>
    <row r="112" spans="2:19" ht="12.75" customHeight="1">
      <c r="B112" s="11"/>
      <c r="C112" s="12"/>
      <c r="D112" s="11"/>
      <c r="E112" s="11"/>
      <c r="F112" s="11"/>
      <c r="G112" s="11"/>
      <c r="H112" s="12"/>
      <c r="I112" s="11"/>
      <c r="J112" s="11"/>
      <c r="K112" s="11"/>
      <c r="L112" s="11"/>
      <c r="M112" s="11"/>
      <c r="N112" s="13"/>
      <c r="O112" s="11"/>
      <c r="P112" s="11"/>
      <c r="Q112" s="11"/>
      <c r="R112" s="11"/>
      <c r="S112" s="11"/>
    </row>
  </sheetData>
  <sheetProtection/>
  <mergeCells count="11">
    <mergeCell ref="B100:S100"/>
    <mergeCell ref="B99:I99"/>
    <mergeCell ref="B17:E17"/>
    <mergeCell ref="C4:G4"/>
    <mergeCell ref="B4:B5"/>
    <mergeCell ref="B7:E7"/>
    <mergeCell ref="H1:M1"/>
    <mergeCell ref="H4:M4"/>
    <mergeCell ref="J3:K3"/>
    <mergeCell ref="H2:M2"/>
    <mergeCell ref="D98:E98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1" manualBreakCount="1">
    <brk id="6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2015-07-01T05:57:22Z</cp:lastPrinted>
  <dcterms:created xsi:type="dcterms:W3CDTF">2010-10-04T10:20:09Z</dcterms:created>
  <dcterms:modified xsi:type="dcterms:W3CDTF">2015-07-01T06:21:39Z</dcterms:modified>
  <cp:category/>
  <cp:version/>
  <cp:contentType/>
  <cp:contentStatus/>
</cp:coreProperties>
</file>