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книга_1'!$B$1:$S$86</definedName>
  </definedNames>
  <calcPr fullCalcOnLoad="1"/>
</workbook>
</file>

<file path=xl/sharedStrings.xml><?xml version="1.0" encoding="utf-8"?>
<sst xmlns="http://schemas.openxmlformats.org/spreadsheetml/2006/main" count="142" uniqueCount="49">
  <si>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</si>
  <si>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</si>
  <si>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</si>
  <si>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</si>
  <si>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</si>
  <si>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</si>
  <si>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</si>
  <si>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</si>
  <si>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</si>
  <si>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</si>
  <si>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</si>
  <si>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</si>
  <si>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</si>
  <si>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</si>
  <si>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</si>
  <si>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</si>
  <si>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</si>
  <si>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</si>
  <si>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</si>
  <si>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</si>
  <si>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</si>
  <si>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</si>
  <si>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</si>
  <si>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</si>
  <si>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</si>
  <si>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</si>
  <si>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</si>
  <si>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</si>
  <si>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</si>
  <si>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</si>
  <si>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</si>
  <si>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</si>
  <si>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</si>
  <si>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</si>
  <si>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</si>
  <si>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</si>
  <si>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</si>
  <si>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 xml:space="preserve">Договор № 43/2013 от 29.07.2013   кредитор: ОАО "Сбербанк России" Дата погашения: 28.07.2015г.  Без обеспечения </t>
  </si>
  <si>
    <t>x</t>
  </si>
  <si>
    <t>Январь</t>
  </si>
  <si>
    <t>февраль</t>
  </si>
  <si>
    <t>март</t>
  </si>
  <si>
    <t>0,00,</t>
  </si>
  <si>
    <t>Исполнитель</t>
  </si>
  <si>
    <t>Шумакова С.А.</t>
  </si>
  <si>
    <t>тел. (48532) 2-05-50</t>
  </si>
  <si>
    <t xml:space="preserve">Договор № 12/2014 от 05.12.2014   кредитор: ОАО "Сбербанк России" Дата погашения: 04.12.2016г.  Без обеспечения </t>
  </si>
  <si>
    <t>на 01.05.2015г</t>
  </si>
  <si>
    <t>апрель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</si>
</sst>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14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4" fontId="8" fillId="0" borderId="14" xfId="0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2" fontId="8" fillId="0" borderId="15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8" xfId="0" applyNumberFormat="1" applyFont="1" applyFill="1" applyBorder="1" applyAlignment="1" applyProtection="1">
      <alignment horizontal="right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9"/>
  <sheetViews>
    <sheetView tabSelected="1" view="pageBreakPreview" zoomScaleNormal="75" zoomScaleSheetLayoutView="100" zoomScalePageLayoutView="0" workbookViewId="0" topLeftCell="A1">
      <pane xSplit="2" ySplit="7" topLeftCell="C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3" sqref="B8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0" t="s">
        <v>0</v>
      </c>
      <c r="I1" s="100"/>
      <c r="J1" s="100"/>
      <c r="K1" s="100"/>
      <c r="L1" s="100"/>
      <c r="M1" s="100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2" t="s">
        <v>1</v>
      </c>
      <c r="I2" s="102"/>
      <c r="J2" s="102"/>
      <c r="K2" s="102"/>
      <c r="L2" s="102"/>
      <c r="M2" s="102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0" t="s">
        <v>47</v>
      </c>
      <c r="K3" s="100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9" t="s">
        <v>2</v>
      </c>
      <c r="C4" s="108" t="s">
        <v>3</v>
      </c>
      <c r="D4" s="108"/>
      <c r="E4" s="108"/>
      <c r="F4" s="108"/>
      <c r="G4" s="108"/>
      <c r="H4" s="101" t="s">
        <v>4</v>
      </c>
      <c r="I4" s="101"/>
      <c r="J4" s="101"/>
      <c r="K4" s="101"/>
      <c r="L4" s="101"/>
      <c r="M4" s="101"/>
      <c r="N4" s="20"/>
      <c r="O4" s="21" t="s">
        <v>5</v>
      </c>
      <c r="P4" s="21"/>
      <c r="Q4" s="21"/>
      <c r="R4" s="21"/>
      <c r="S4" s="21"/>
    </row>
    <row r="5" spans="2:19" ht="45" customHeight="1">
      <c r="B5" s="109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8" t="s">
        <v>15</v>
      </c>
      <c r="C7" s="99"/>
      <c r="D7" s="99"/>
      <c r="E7" s="99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37</v>
      </c>
      <c r="C8" s="29"/>
      <c r="D8" s="29"/>
      <c r="E8" s="29"/>
      <c r="F8" s="32"/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38" t="s">
        <v>16</v>
      </c>
      <c r="C9" s="92">
        <v>29000000</v>
      </c>
      <c r="D9" s="88"/>
      <c r="E9" s="88"/>
      <c r="F9" s="32"/>
      <c r="G9" s="32">
        <v>0</v>
      </c>
      <c r="H9" s="85">
        <v>0.09795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</row>
    <row r="10" spans="2:19" s="4" customFormat="1" ht="23.25" customHeight="1">
      <c r="B10" s="90" t="s">
        <v>39</v>
      </c>
      <c r="C10" s="92">
        <v>29000000</v>
      </c>
      <c r="D10" s="91">
        <v>0</v>
      </c>
      <c r="E10" s="88">
        <v>0</v>
      </c>
      <c r="F10" s="32">
        <v>29000000</v>
      </c>
      <c r="G10" s="32">
        <v>0</v>
      </c>
      <c r="H10" s="85">
        <v>0.09795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</row>
    <row r="11" spans="2:19" s="4" customFormat="1" ht="23.25" customHeight="1">
      <c r="B11" s="89">
        <v>42044</v>
      </c>
      <c r="C11" s="92">
        <v>29000000</v>
      </c>
      <c r="D11" s="91">
        <v>0</v>
      </c>
      <c r="E11" s="88">
        <v>0</v>
      </c>
      <c r="F11" s="32">
        <v>29000000</v>
      </c>
      <c r="G11" s="32">
        <v>0</v>
      </c>
      <c r="H11" s="85">
        <v>0.09795</v>
      </c>
      <c r="I11" s="32">
        <v>0</v>
      </c>
      <c r="J11" s="32">
        <v>241252.19</v>
      </c>
      <c r="K11" s="32">
        <v>241252.19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19" s="4" customFormat="1" ht="23.25" customHeight="1">
      <c r="B12" s="89">
        <v>42069</v>
      </c>
      <c r="C12" s="92">
        <v>29000000</v>
      </c>
      <c r="D12" s="91">
        <v>0</v>
      </c>
      <c r="E12" s="88">
        <v>0</v>
      </c>
      <c r="F12" s="32">
        <v>29000000</v>
      </c>
      <c r="G12" s="32">
        <v>0</v>
      </c>
      <c r="H12" s="85">
        <v>0.09795</v>
      </c>
      <c r="I12" s="32">
        <v>0</v>
      </c>
      <c r="J12" s="32">
        <v>217905.21</v>
      </c>
      <c r="K12" s="32">
        <v>217905.21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</row>
    <row r="13" spans="2:19" s="4" customFormat="1" ht="23.25" customHeight="1">
      <c r="B13" s="89">
        <v>42102</v>
      </c>
      <c r="C13" s="92">
        <v>29000000</v>
      </c>
      <c r="D13" s="91">
        <v>0</v>
      </c>
      <c r="E13" s="88">
        <v>0</v>
      </c>
      <c r="F13" s="32">
        <v>29000000</v>
      </c>
      <c r="G13" s="32">
        <v>0</v>
      </c>
      <c r="H13" s="85">
        <v>0.09795</v>
      </c>
      <c r="I13" s="32">
        <v>0</v>
      </c>
      <c r="J13" s="32">
        <v>241252.19</v>
      </c>
      <c r="K13" s="32">
        <v>241252.19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22" s="4" customFormat="1" ht="23.25" customHeight="1">
      <c r="B14" s="94" t="s">
        <v>36</v>
      </c>
      <c r="C14" s="78" t="s">
        <v>38</v>
      </c>
      <c r="D14" s="78">
        <v>0</v>
      </c>
      <c r="E14" s="78">
        <v>0</v>
      </c>
      <c r="F14" s="78">
        <v>29000000</v>
      </c>
      <c r="G14" s="78">
        <v>0</v>
      </c>
      <c r="H14" s="86">
        <v>0.09795</v>
      </c>
      <c r="I14" s="78">
        <v>0</v>
      </c>
      <c r="J14" s="78">
        <f>J10+J11+J12+J13</f>
        <v>700409.5900000001</v>
      </c>
      <c r="K14" s="78">
        <f>K10+K11+K12+K13</f>
        <v>700409.5900000001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5"/>
      <c r="U14" s="5"/>
      <c r="V14" s="5"/>
    </row>
    <row r="15" spans="2:19" s="4" customFormat="1" ht="23.25" customHeight="1">
      <c r="B15" s="106" t="s">
        <v>15</v>
      </c>
      <c r="C15" s="107"/>
      <c r="D15" s="107"/>
      <c r="E15" s="107"/>
      <c r="F15" s="78"/>
      <c r="G15" s="78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32"/>
      <c r="S15" s="32"/>
    </row>
    <row r="16" spans="2:19" s="4" customFormat="1" ht="23.25" customHeight="1">
      <c r="B16" s="28" t="s">
        <v>46</v>
      </c>
      <c r="C16" s="95"/>
      <c r="D16" s="95"/>
      <c r="E16" s="95"/>
      <c r="F16" s="32"/>
      <c r="G16" s="32"/>
      <c r="H16" s="85"/>
      <c r="I16" s="32"/>
      <c r="J16" s="32"/>
      <c r="K16" s="32"/>
      <c r="L16" s="32"/>
      <c r="M16" s="32"/>
      <c r="N16" s="32"/>
      <c r="O16" s="32"/>
      <c r="P16" s="32"/>
      <c r="Q16" s="32"/>
      <c r="R16" s="78"/>
      <c r="S16" s="78"/>
    </row>
    <row r="17" spans="2:20" s="4" customFormat="1" ht="23.25" customHeight="1">
      <c r="B17" s="96" t="s">
        <v>16</v>
      </c>
      <c r="C17" s="41">
        <v>26000000</v>
      </c>
      <c r="D17" s="51">
        <v>0</v>
      </c>
      <c r="E17" s="51">
        <v>0</v>
      </c>
      <c r="F17" s="32">
        <v>0</v>
      </c>
      <c r="G17" s="32">
        <v>0</v>
      </c>
      <c r="H17" s="85">
        <v>0.137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  <c r="T17" s="4">
        <v>0</v>
      </c>
    </row>
    <row r="18" spans="2:20" s="4" customFormat="1" ht="23.25" customHeight="1">
      <c r="B18" s="97" t="s">
        <v>35</v>
      </c>
      <c r="C18" s="41">
        <v>26000000</v>
      </c>
      <c r="D18" s="51">
        <v>0</v>
      </c>
      <c r="E18" s="51">
        <v>0</v>
      </c>
      <c r="F18" s="32">
        <v>26000000</v>
      </c>
      <c r="G18" s="32">
        <v>0</v>
      </c>
      <c r="H18" s="85">
        <v>0.137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  <c r="T18" s="4">
        <v>0</v>
      </c>
    </row>
    <row r="19" spans="2:19" s="4" customFormat="1" ht="23.25" customHeight="1">
      <c r="B19" s="97">
        <v>42027</v>
      </c>
      <c r="C19" s="41">
        <v>26000000</v>
      </c>
      <c r="D19" s="51">
        <v>3000000</v>
      </c>
      <c r="E19" s="51">
        <v>0</v>
      </c>
      <c r="F19" s="32">
        <v>29000000</v>
      </c>
      <c r="G19" s="32">
        <v>0</v>
      </c>
      <c r="H19" s="85">
        <v>0.137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19" s="4" customFormat="1" ht="23.25" customHeight="1">
      <c r="B20" s="97">
        <v>42044</v>
      </c>
      <c r="C20" s="41">
        <v>29000000</v>
      </c>
      <c r="D20" s="51">
        <v>0</v>
      </c>
      <c r="E20" s="51">
        <v>0</v>
      </c>
      <c r="F20" s="32">
        <v>29000000</v>
      </c>
      <c r="G20" s="32">
        <v>0</v>
      </c>
      <c r="H20" s="85">
        <v>0.137</v>
      </c>
      <c r="I20" s="32">
        <v>0</v>
      </c>
      <c r="J20" s="32">
        <v>311534.24</v>
      </c>
      <c r="K20" s="32">
        <v>311534.24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</row>
    <row r="21" spans="2:19" s="4" customFormat="1" ht="23.25" customHeight="1">
      <c r="B21" s="97">
        <v>42069</v>
      </c>
      <c r="C21" s="41">
        <v>29000000</v>
      </c>
      <c r="D21" s="51">
        <v>0</v>
      </c>
      <c r="E21" s="51">
        <v>0</v>
      </c>
      <c r="F21" s="32">
        <v>29000000</v>
      </c>
      <c r="G21" s="32">
        <v>0</v>
      </c>
      <c r="H21" s="85">
        <v>0.137</v>
      </c>
      <c r="I21" s="32">
        <v>0</v>
      </c>
      <c r="J21" s="32">
        <v>304778.08</v>
      </c>
      <c r="K21" s="32">
        <v>304778.08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</row>
    <row r="22" spans="2:19" s="4" customFormat="1" ht="23.25" customHeight="1">
      <c r="B22" s="97">
        <v>42102</v>
      </c>
      <c r="C22" s="41">
        <v>29000000</v>
      </c>
      <c r="D22" s="51">
        <v>0</v>
      </c>
      <c r="E22" s="51">
        <v>0</v>
      </c>
      <c r="F22" s="32">
        <v>29000000</v>
      </c>
      <c r="G22" s="32">
        <v>0</v>
      </c>
      <c r="H22" s="85">
        <v>0.137</v>
      </c>
      <c r="I22" s="32">
        <v>0</v>
      </c>
      <c r="J22" s="32">
        <v>337432.88</v>
      </c>
      <c r="K22" s="32">
        <v>337432.88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8">
        <v>0</v>
      </c>
      <c r="S22" s="78">
        <v>0</v>
      </c>
    </row>
    <row r="23" spans="2:20" s="4" customFormat="1" ht="23.25" customHeight="1">
      <c r="B23" s="38" t="s">
        <v>36</v>
      </c>
      <c r="C23" s="41" t="s">
        <v>18</v>
      </c>
      <c r="D23" s="41">
        <v>3000000</v>
      </c>
      <c r="E23" s="51">
        <v>0</v>
      </c>
      <c r="F23" s="32">
        <v>29000000</v>
      </c>
      <c r="G23" s="32">
        <v>0</v>
      </c>
      <c r="H23" s="85">
        <v>0.137</v>
      </c>
      <c r="I23" s="32">
        <v>0</v>
      </c>
      <c r="J23" s="32">
        <f>J18+J19+J20+J21+J22</f>
        <v>953745.2000000001</v>
      </c>
      <c r="K23" s="32">
        <f>K18+K19+K20+K21+K22</f>
        <v>953745.2000000001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8">
        <v>0</v>
      </c>
      <c r="S23" s="78">
        <v>0</v>
      </c>
      <c r="T23" s="4">
        <v>0</v>
      </c>
    </row>
    <row r="24" spans="2:19" ht="27.75" customHeight="1">
      <c r="B24" s="38" t="s">
        <v>20</v>
      </c>
      <c r="C24" s="39"/>
      <c r="D24" s="39"/>
      <c r="E24" s="39"/>
      <c r="F24" s="39"/>
      <c r="G24" s="39"/>
      <c r="H24" s="84"/>
      <c r="I24" s="39"/>
      <c r="J24" s="39"/>
      <c r="K24" s="39"/>
      <c r="L24" s="39"/>
      <c r="M24" s="39"/>
      <c r="N24" s="40"/>
      <c r="O24" s="39"/>
      <c r="P24" s="39"/>
      <c r="Q24" s="39"/>
      <c r="R24" s="39"/>
      <c r="S24" s="39"/>
    </row>
    <row r="25" spans="2:19" s="3" customFormat="1" ht="23.25" customHeight="1">
      <c r="B25" s="31" t="s">
        <v>16</v>
      </c>
      <c r="C25" s="41">
        <f>C9+C17</f>
        <v>55000000</v>
      </c>
      <c r="D25" s="32"/>
      <c r="E25" s="32"/>
      <c r="F25" s="32"/>
      <c r="G25" s="32">
        <v>0</v>
      </c>
      <c r="H25" s="42"/>
      <c r="I25" s="32">
        <v>0</v>
      </c>
      <c r="J25" s="32"/>
      <c r="K25" s="32"/>
      <c r="L25" s="33"/>
      <c r="M25" s="33"/>
      <c r="N25" s="43"/>
      <c r="O25" s="33">
        <v>0</v>
      </c>
      <c r="P25" s="33" t="s">
        <v>17</v>
      </c>
      <c r="Q25" s="33" t="s">
        <v>17</v>
      </c>
      <c r="R25" s="33" t="s">
        <v>17</v>
      </c>
      <c r="S25" s="33"/>
    </row>
    <row r="26" spans="2:19" s="81" customFormat="1" ht="23.25" customHeight="1">
      <c r="B26" s="36" t="s">
        <v>35</v>
      </c>
      <c r="C26" s="41">
        <f>C25</f>
        <v>55000000</v>
      </c>
      <c r="D26" s="34">
        <v>3000000</v>
      </c>
      <c r="E26" s="34">
        <v>0</v>
      </c>
      <c r="F26" s="32">
        <f>C26+D26-E26</f>
        <v>58000000</v>
      </c>
      <c r="G26" s="34">
        <v>0</v>
      </c>
      <c r="H26" s="77"/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2:19" s="81" customFormat="1" ht="23.25" customHeight="1">
      <c r="B27" s="36">
        <v>42044</v>
      </c>
      <c r="C27" s="41">
        <v>58000000</v>
      </c>
      <c r="D27" s="34">
        <v>0</v>
      </c>
      <c r="E27" s="34">
        <v>0</v>
      </c>
      <c r="F27" s="32">
        <v>58000000</v>
      </c>
      <c r="G27" s="34">
        <v>0</v>
      </c>
      <c r="H27" s="77"/>
      <c r="I27" s="34">
        <v>0</v>
      </c>
      <c r="J27" s="34">
        <v>552786.43</v>
      </c>
      <c r="K27" s="34">
        <v>552786.43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</row>
    <row r="28" spans="2:19" s="81" customFormat="1" ht="23.25" customHeight="1">
      <c r="B28" s="36">
        <v>42069</v>
      </c>
      <c r="C28" s="41">
        <v>58000000</v>
      </c>
      <c r="D28" s="34">
        <v>0</v>
      </c>
      <c r="E28" s="34">
        <v>0</v>
      </c>
      <c r="F28" s="32">
        <v>58000000</v>
      </c>
      <c r="G28" s="34">
        <v>0</v>
      </c>
      <c r="H28" s="77"/>
      <c r="I28" s="34">
        <v>0</v>
      </c>
      <c r="J28" s="34">
        <v>522683.29</v>
      </c>
      <c r="K28" s="34">
        <v>522683.29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</row>
    <row r="29" spans="2:20" s="81" customFormat="1" ht="23.25" customHeight="1">
      <c r="B29" s="36">
        <v>42102</v>
      </c>
      <c r="C29" s="41">
        <v>58000000</v>
      </c>
      <c r="D29" s="34">
        <v>0</v>
      </c>
      <c r="E29" s="34">
        <v>0</v>
      </c>
      <c r="F29" s="32">
        <v>58000000</v>
      </c>
      <c r="G29" s="34">
        <v>0</v>
      </c>
      <c r="H29" s="77"/>
      <c r="I29" s="34">
        <v>0</v>
      </c>
      <c r="J29" s="34">
        <v>578685.07</v>
      </c>
      <c r="K29" s="34">
        <v>578685.07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81">
        <v>0</v>
      </c>
    </row>
    <row r="30" spans="2:19" s="4" customFormat="1" ht="23.25" customHeight="1">
      <c r="B30" s="44" t="s">
        <v>21</v>
      </c>
      <c r="C30" s="32" t="s">
        <v>18</v>
      </c>
      <c r="D30" s="32">
        <f>D14+D23</f>
        <v>3000000</v>
      </c>
      <c r="E30" s="32">
        <f>E14+E23</f>
        <v>0</v>
      </c>
      <c r="F30" s="32">
        <f>F14+F23</f>
        <v>58000000</v>
      </c>
      <c r="G30" s="32">
        <f>G26</f>
        <v>0</v>
      </c>
      <c r="H30" s="32"/>
      <c r="I30" s="32">
        <f>I26</f>
        <v>0</v>
      </c>
      <c r="J30" s="32">
        <f>J14+J23</f>
        <v>1654154.79</v>
      </c>
      <c r="K30" s="32">
        <f>K14+K23</f>
        <v>1654154.79</v>
      </c>
      <c r="L30" s="32">
        <f aca="true" t="shared" si="0" ref="L30:S30">L26</f>
        <v>0</v>
      </c>
      <c r="M30" s="32">
        <f t="shared" si="0"/>
        <v>0</v>
      </c>
      <c r="N30" s="32">
        <f t="shared" si="0"/>
        <v>0</v>
      </c>
      <c r="O30" s="32">
        <f t="shared" si="0"/>
        <v>0</v>
      </c>
      <c r="P30" s="32">
        <f t="shared" si="0"/>
        <v>0</v>
      </c>
      <c r="Q30" s="32">
        <f t="shared" si="0"/>
        <v>0</v>
      </c>
      <c r="R30" s="32">
        <f t="shared" si="0"/>
        <v>0</v>
      </c>
      <c r="S30" s="32">
        <f t="shared" si="0"/>
        <v>0</v>
      </c>
    </row>
    <row r="31" spans="2:19" s="4" customFormat="1" ht="36" customHeight="1">
      <c r="B31" s="45" t="s">
        <v>23</v>
      </c>
      <c r="C31" s="34" t="s">
        <v>22</v>
      </c>
      <c r="D31" s="34">
        <v>0</v>
      </c>
      <c r="E31" s="34">
        <v>0</v>
      </c>
      <c r="F31" s="34">
        <v>0</v>
      </c>
      <c r="G31" s="34">
        <v>0</v>
      </c>
      <c r="H31" s="35"/>
      <c r="I31" s="32" t="s">
        <v>22</v>
      </c>
      <c r="J31" s="34">
        <v>0</v>
      </c>
      <c r="K31" s="34">
        <f>+L586</f>
        <v>0</v>
      </c>
      <c r="L31" s="34">
        <v>0</v>
      </c>
      <c r="M31" s="34">
        <v>0</v>
      </c>
      <c r="N31" s="34">
        <v>0</v>
      </c>
      <c r="O31" s="32" t="s">
        <v>22</v>
      </c>
      <c r="P31" s="34">
        <v>0</v>
      </c>
      <c r="Q31" s="34">
        <v>0</v>
      </c>
      <c r="R31" s="34">
        <v>0</v>
      </c>
      <c r="S31" s="34">
        <v>0</v>
      </c>
    </row>
    <row r="32" spans="2:19" ht="23.25" customHeight="1">
      <c r="B32" s="28" t="s">
        <v>24</v>
      </c>
      <c r="C32" s="46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ht="23.25" customHeight="1">
      <c r="B33" s="28" t="s">
        <v>25</v>
      </c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s="3" customFormat="1" ht="23.25" customHeight="1">
      <c r="B34" s="31" t="s">
        <v>16</v>
      </c>
      <c r="C34" s="47">
        <v>0</v>
      </c>
      <c r="D34" s="47" t="s">
        <v>17</v>
      </c>
      <c r="E34" s="47"/>
      <c r="F34" s="47"/>
      <c r="G34" s="47"/>
      <c r="H34" s="42"/>
      <c r="I34" s="47">
        <v>0</v>
      </c>
      <c r="J34" s="47" t="s">
        <v>17</v>
      </c>
      <c r="K34" s="47" t="s">
        <v>17</v>
      </c>
      <c r="L34" s="48"/>
      <c r="M34" s="48"/>
      <c r="N34" s="43"/>
      <c r="O34" s="48">
        <v>0</v>
      </c>
      <c r="P34" s="48" t="s">
        <v>17</v>
      </c>
      <c r="Q34" s="48" t="s">
        <v>17</v>
      </c>
      <c r="R34" s="48" t="s">
        <v>17</v>
      </c>
      <c r="S34" s="48"/>
    </row>
    <row r="35" spans="2:19" s="3" customFormat="1" ht="23.25" customHeight="1">
      <c r="B35" s="80" t="s">
        <v>35</v>
      </c>
      <c r="C35" s="32">
        <v>0</v>
      </c>
      <c r="D35" s="75">
        <v>0</v>
      </c>
      <c r="E35" s="75">
        <v>0</v>
      </c>
      <c r="F35" s="32">
        <f>C34+D35-E35</f>
        <v>0</v>
      </c>
      <c r="G35" s="75">
        <v>0</v>
      </c>
      <c r="H35" s="76"/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34">
        <v>0</v>
      </c>
    </row>
    <row r="36" spans="2:19" s="3" customFormat="1" ht="23.25" customHeight="1">
      <c r="B36" s="80" t="s">
        <v>40</v>
      </c>
      <c r="C36" s="32">
        <v>0</v>
      </c>
      <c r="D36" s="75">
        <v>0</v>
      </c>
      <c r="E36" s="75">
        <v>0</v>
      </c>
      <c r="F36" s="32">
        <v>0</v>
      </c>
      <c r="G36" s="75">
        <v>0</v>
      </c>
      <c r="H36" s="76"/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34">
        <v>0</v>
      </c>
    </row>
    <row r="37" spans="2:19" s="3" customFormat="1" ht="23.25" customHeight="1">
      <c r="B37" s="80" t="s">
        <v>41</v>
      </c>
      <c r="C37" s="32">
        <v>0</v>
      </c>
      <c r="D37" s="75">
        <v>0</v>
      </c>
      <c r="E37" s="75">
        <v>0</v>
      </c>
      <c r="F37" s="32">
        <v>0</v>
      </c>
      <c r="G37" s="75">
        <v>0</v>
      </c>
      <c r="H37" s="76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34">
        <v>0</v>
      </c>
    </row>
    <row r="38" spans="2:19" s="5" customFormat="1" ht="23.25" customHeight="1">
      <c r="B38" s="45" t="s">
        <v>19</v>
      </c>
      <c r="C38" s="47" t="s">
        <v>18</v>
      </c>
      <c r="D38" s="47">
        <v>0</v>
      </c>
      <c r="E38" s="47">
        <v>0</v>
      </c>
      <c r="F38" s="47">
        <v>0</v>
      </c>
      <c r="G38" s="47">
        <v>0</v>
      </c>
      <c r="H38" s="37"/>
      <c r="I38" s="47" t="s">
        <v>18</v>
      </c>
      <c r="J38" s="47">
        <v>0</v>
      </c>
      <c r="K38" s="47">
        <v>0</v>
      </c>
      <c r="L38" s="47">
        <v>0</v>
      </c>
      <c r="M38" s="47">
        <v>0</v>
      </c>
      <c r="N38" s="43">
        <v>0</v>
      </c>
      <c r="O38" s="47" t="s">
        <v>18</v>
      </c>
      <c r="P38" s="47">
        <v>0</v>
      </c>
      <c r="Q38" s="47">
        <v>0</v>
      </c>
      <c r="R38" s="47">
        <v>0</v>
      </c>
      <c r="S38" s="47">
        <v>0</v>
      </c>
    </row>
    <row r="39" spans="2:19" ht="23.25" customHeight="1" thickBot="1">
      <c r="B39" s="28" t="s">
        <v>26</v>
      </c>
      <c r="C39" s="29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s="3" customFormat="1" ht="23.25" customHeight="1" thickBot="1">
      <c r="B40" s="31" t="s">
        <v>16</v>
      </c>
      <c r="C40" s="41">
        <v>0</v>
      </c>
      <c r="D40" s="32">
        <v>0</v>
      </c>
      <c r="E40" s="32">
        <v>0</v>
      </c>
      <c r="F40" s="32">
        <v>0</v>
      </c>
      <c r="G40" s="32">
        <v>0</v>
      </c>
      <c r="H40" s="42"/>
      <c r="I40" s="32">
        <v>0</v>
      </c>
      <c r="J40" s="32">
        <v>0</v>
      </c>
      <c r="K40" s="32">
        <v>0</v>
      </c>
      <c r="L40" s="33">
        <v>0</v>
      </c>
      <c r="M40" s="33">
        <v>0</v>
      </c>
      <c r="N40" s="43"/>
      <c r="O40" s="33">
        <v>0</v>
      </c>
      <c r="P40" s="33">
        <v>0</v>
      </c>
      <c r="Q40" s="33">
        <v>0</v>
      </c>
      <c r="R40" s="33">
        <v>0</v>
      </c>
      <c r="S40" s="49">
        <v>0</v>
      </c>
    </row>
    <row r="41" spans="2:19" s="4" customFormat="1" ht="22.5" customHeight="1">
      <c r="B41" s="44" t="s">
        <v>21</v>
      </c>
      <c r="C41" s="32" t="s">
        <v>18</v>
      </c>
      <c r="D41" s="32">
        <v>0</v>
      </c>
      <c r="E41" s="32">
        <v>0</v>
      </c>
      <c r="F41" s="32">
        <v>0</v>
      </c>
      <c r="G41" s="32">
        <v>0</v>
      </c>
      <c r="H41" s="37"/>
      <c r="I41" s="32" t="s">
        <v>18</v>
      </c>
      <c r="J41" s="32">
        <v>0</v>
      </c>
      <c r="K41" s="32">
        <v>0</v>
      </c>
      <c r="L41" s="32">
        <v>0</v>
      </c>
      <c r="M41" s="33">
        <v>0</v>
      </c>
      <c r="N41" s="43"/>
      <c r="O41" s="32" t="s">
        <v>18</v>
      </c>
      <c r="P41" s="33">
        <v>0</v>
      </c>
      <c r="Q41" s="33">
        <v>0</v>
      </c>
      <c r="R41" s="33">
        <v>0</v>
      </c>
      <c r="S41" s="49">
        <v>0</v>
      </c>
    </row>
    <row r="42" spans="2:19" s="4" customFormat="1" ht="35.25" customHeight="1">
      <c r="B42" s="45" t="s">
        <v>23</v>
      </c>
      <c r="C42" s="34" t="s">
        <v>18</v>
      </c>
      <c r="D42" s="34">
        <v>0</v>
      </c>
      <c r="E42" s="34">
        <v>0</v>
      </c>
      <c r="F42" s="34">
        <v>0</v>
      </c>
      <c r="G42" s="34">
        <v>0</v>
      </c>
      <c r="H42" s="35"/>
      <c r="I42" s="34" t="s">
        <v>18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 t="s">
        <v>18</v>
      </c>
      <c r="P42" s="34">
        <v>0</v>
      </c>
      <c r="Q42" s="34">
        <v>0</v>
      </c>
      <c r="R42" s="34">
        <v>0</v>
      </c>
      <c r="S42" s="50">
        <v>0</v>
      </c>
    </row>
    <row r="43" spans="2:19" ht="20.25" customHeight="1">
      <c r="B43" s="28" t="s">
        <v>27</v>
      </c>
      <c r="C43" s="46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ht="20.25" customHeight="1">
      <c r="B44" s="28" t="s">
        <v>28</v>
      </c>
      <c r="C44" s="46"/>
      <c r="D44" s="29"/>
      <c r="E44" s="29"/>
      <c r="F44" s="29"/>
      <c r="G44" s="29"/>
      <c r="H44" s="30"/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</row>
    <row r="45" spans="2:19" ht="20.25" customHeight="1">
      <c r="B45" s="31" t="s">
        <v>16</v>
      </c>
      <c r="C45" s="47">
        <v>0</v>
      </c>
      <c r="D45" s="47" t="s">
        <v>17</v>
      </c>
      <c r="E45" s="47"/>
      <c r="F45" s="47"/>
      <c r="G45" s="47"/>
      <c r="H45" s="42"/>
      <c r="I45" s="47">
        <v>0</v>
      </c>
      <c r="J45" s="47">
        <v>0</v>
      </c>
      <c r="K45" s="47">
        <v>0</v>
      </c>
      <c r="L45" s="48">
        <v>0</v>
      </c>
      <c r="M45" s="48">
        <v>0</v>
      </c>
      <c r="N45" s="43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</row>
    <row r="46" spans="2:19" ht="20.25" customHeight="1">
      <c r="B46" s="80" t="s">
        <v>35</v>
      </c>
      <c r="C46" s="32">
        <v>0</v>
      </c>
      <c r="D46" s="34">
        <v>0</v>
      </c>
      <c r="E46" s="34">
        <v>0</v>
      </c>
      <c r="F46" s="32">
        <f>C45+D46-E46</f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ht="20.25" customHeight="1">
      <c r="B47" s="80" t="s">
        <v>40</v>
      </c>
      <c r="C47" s="32">
        <v>0</v>
      </c>
      <c r="D47" s="34">
        <v>0</v>
      </c>
      <c r="E47" s="34">
        <v>0</v>
      </c>
      <c r="F47" s="32"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ht="20.25" customHeight="1">
      <c r="B48" s="80" t="s">
        <v>41</v>
      </c>
      <c r="C48" s="32">
        <v>0</v>
      </c>
      <c r="D48" s="34">
        <v>0</v>
      </c>
      <c r="E48" s="34">
        <v>0</v>
      </c>
      <c r="F48" s="32"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ht="20.25" customHeight="1">
      <c r="B49" s="45" t="s">
        <v>19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37"/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3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</row>
    <row r="50" spans="2:19" ht="23.25" customHeight="1">
      <c r="B50" s="28" t="s">
        <v>29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3" customFormat="1" ht="23.25" customHeight="1">
      <c r="B51" s="31" t="s">
        <v>16</v>
      </c>
      <c r="C51" s="41">
        <v>0</v>
      </c>
      <c r="D51" s="32"/>
      <c r="E51" s="32"/>
      <c r="F51" s="32"/>
      <c r="G51" s="32"/>
      <c r="H51" s="42"/>
      <c r="I51" s="32">
        <v>0</v>
      </c>
      <c r="J51" s="32">
        <v>0</v>
      </c>
      <c r="K51" s="32">
        <v>0</v>
      </c>
      <c r="L51" s="33">
        <v>0</v>
      </c>
      <c r="M51" s="33">
        <v>0</v>
      </c>
      <c r="N51" s="4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</row>
    <row r="52" spans="2:19" s="3" customFormat="1" ht="23.25" customHeight="1">
      <c r="B52" s="80" t="s">
        <v>35</v>
      </c>
      <c r="C52" s="32">
        <v>0</v>
      </c>
      <c r="D52" s="75">
        <v>0</v>
      </c>
      <c r="E52" s="75">
        <v>0</v>
      </c>
      <c r="F52" s="32">
        <f>C51+D52-E52</f>
        <v>0</v>
      </c>
      <c r="G52" s="75">
        <v>0</v>
      </c>
      <c r="H52" s="76"/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34">
        <v>0</v>
      </c>
    </row>
    <row r="53" spans="2:19" s="3" customFormat="1" ht="23.25" customHeight="1">
      <c r="B53" s="80" t="s">
        <v>40</v>
      </c>
      <c r="C53" s="32">
        <v>0</v>
      </c>
      <c r="D53" s="75">
        <v>0</v>
      </c>
      <c r="E53" s="75">
        <v>0</v>
      </c>
      <c r="F53" s="32"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s="3" customFormat="1" ht="23.25" customHeight="1">
      <c r="B54" s="80" t="s">
        <v>41</v>
      </c>
      <c r="C54" s="32" t="s">
        <v>42</v>
      </c>
      <c r="D54" s="75">
        <v>0</v>
      </c>
      <c r="E54" s="75">
        <v>0</v>
      </c>
      <c r="F54" s="32">
        <v>0</v>
      </c>
      <c r="G54" s="75">
        <v>0</v>
      </c>
      <c r="H54" s="76"/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34">
        <v>0</v>
      </c>
    </row>
    <row r="55" spans="2:19" s="4" customFormat="1" ht="23.25" customHeight="1">
      <c r="B55" s="44" t="s">
        <v>21</v>
      </c>
      <c r="C55" s="32" t="s">
        <v>22</v>
      </c>
      <c r="D55" s="32">
        <v>0</v>
      </c>
      <c r="E55" s="32">
        <v>0</v>
      </c>
      <c r="F55" s="32">
        <v>0</v>
      </c>
      <c r="G55" s="32">
        <v>0</v>
      </c>
      <c r="H55" s="32"/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</row>
    <row r="56" spans="2:19" s="4" customFormat="1" ht="32.25" customHeight="1">
      <c r="B56" s="45" t="s">
        <v>23</v>
      </c>
      <c r="C56" s="34" t="s">
        <v>18</v>
      </c>
      <c r="D56" s="34">
        <v>0</v>
      </c>
      <c r="E56" s="34">
        <v>0</v>
      </c>
      <c r="F56" s="34">
        <v>0</v>
      </c>
      <c r="G56" s="34">
        <v>0</v>
      </c>
      <c r="H56" s="35"/>
      <c r="I56" s="34" t="s">
        <v>18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 t="s">
        <v>18</v>
      </c>
      <c r="P56" s="34">
        <v>0</v>
      </c>
      <c r="Q56" s="34">
        <v>0</v>
      </c>
      <c r="R56" s="34">
        <v>0</v>
      </c>
      <c r="S56" s="34">
        <v>0</v>
      </c>
    </row>
    <row r="57" spans="2:19" ht="23.25" customHeight="1">
      <c r="B57" s="28" t="s">
        <v>30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s="7" customFormat="1" ht="23.25" customHeight="1">
      <c r="B58" s="31" t="s">
        <v>16</v>
      </c>
      <c r="C58" s="82">
        <f>C9+C17</f>
        <v>55000000</v>
      </c>
      <c r="D58" s="51"/>
      <c r="E58" s="51"/>
      <c r="F58" s="41"/>
      <c r="G58" s="41"/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4" customFormat="1" ht="23.25" customHeight="1">
      <c r="B59" s="36" t="s">
        <v>35</v>
      </c>
      <c r="C59" s="82">
        <f>C58</f>
        <v>55000000</v>
      </c>
      <c r="D59" s="34">
        <v>3000000</v>
      </c>
      <c r="E59" s="34">
        <f>E26</f>
        <v>0</v>
      </c>
      <c r="F59" s="32">
        <f>C59+D59-E59</f>
        <v>58000000</v>
      </c>
      <c r="G59" s="34">
        <f aca="true" t="shared" si="1" ref="G59:S59">G55</f>
        <v>0</v>
      </c>
      <c r="H59" s="77"/>
      <c r="I59" s="34">
        <f t="shared" si="1"/>
        <v>0</v>
      </c>
      <c r="J59" s="34">
        <f>J26</f>
        <v>0</v>
      </c>
      <c r="K59" s="34">
        <f>K26</f>
        <v>0</v>
      </c>
      <c r="L59" s="34">
        <f t="shared" si="1"/>
        <v>0</v>
      </c>
      <c r="M59" s="34">
        <f t="shared" si="1"/>
        <v>0</v>
      </c>
      <c r="N59" s="34">
        <f t="shared" si="1"/>
        <v>0</v>
      </c>
      <c r="O59" s="34">
        <f t="shared" si="1"/>
        <v>0</v>
      </c>
      <c r="P59" s="34">
        <f t="shared" si="1"/>
        <v>0</v>
      </c>
      <c r="Q59" s="34">
        <f t="shared" si="1"/>
        <v>0</v>
      </c>
      <c r="R59" s="34">
        <f t="shared" si="1"/>
        <v>0</v>
      </c>
      <c r="S59" s="34">
        <f t="shared" si="1"/>
        <v>0</v>
      </c>
    </row>
    <row r="60" spans="2:19" s="4" customFormat="1" ht="23.25" customHeight="1">
      <c r="B60" s="36" t="s">
        <v>40</v>
      </c>
      <c r="C60" s="82">
        <v>58000000</v>
      </c>
      <c r="D60" s="34">
        <v>0</v>
      </c>
      <c r="E60" s="34">
        <v>0</v>
      </c>
      <c r="F60" s="32">
        <v>58000000</v>
      </c>
      <c r="G60" s="34">
        <v>0</v>
      </c>
      <c r="H60" s="77"/>
      <c r="I60" s="34">
        <v>0</v>
      </c>
      <c r="J60" s="34">
        <v>552786.43</v>
      </c>
      <c r="K60" s="34">
        <v>552786.43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</row>
    <row r="61" spans="2:20" s="4" customFormat="1" ht="23.25" customHeight="1">
      <c r="B61" s="36" t="s">
        <v>41</v>
      </c>
      <c r="C61" s="82">
        <v>58000000</v>
      </c>
      <c r="D61" s="34">
        <v>0</v>
      </c>
      <c r="E61" s="34">
        <v>0</v>
      </c>
      <c r="F61" s="32">
        <v>58000000</v>
      </c>
      <c r="G61" s="34">
        <v>0</v>
      </c>
      <c r="H61" s="77"/>
      <c r="I61" s="34">
        <v>0</v>
      </c>
      <c r="J61" s="34">
        <v>522683.29</v>
      </c>
      <c r="K61" s="34">
        <v>522683.29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4">
        <v>0</v>
      </c>
    </row>
    <row r="62" spans="2:19" s="4" customFormat="1" ht="23.25" customHeight="1">
      <c r="B62" s="36" t="s">
        <v>48</v>
      </c>
      <c r="C62" s="82">
        <v>58000000</v>
      </c>
      <c r="D62" s="34">
        <v>0</v>
      </c>
      <c r="E62" s="34">
        <v>0</v>
      </c>
      <c r="F62" s="32">
        <v>58000000</v>
      </c>
      <c r="G62" s="34">
        <v>0</v>
      </c>
      <c r="H62" s="77"/>
      <c r="I62" s="34">
        <v>0</v>
      </c>
      <c r="J62" s="34">
        <v>578685.07</v>
      </c>
      <c r="K62" s="34">
        <v>578685.07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</row>
    <row r="63" spans="2:19" s="4" customFormat="1" ht="23.25" customHeight="1">
      <c r="B63" s="44" t="s">
        <v>21</v>
      </c>
      <c r="C63" s="75" t="s">
        <v>18</v>
      </c>
      <c r="D63" s="78">
        <f>D30</f>
        <v>3000000</v>
      </c>
      <c r="E63" s="78">
        <f>E30</f>
        <v>0</v>
      </c>
      <c r="F63" s="78">
        <f>C58+D63-E63</f>
        <v>58000000</v>
      </c>
      <c r="G63" s="78">
        <f>G59</f>
        <v>0</v>
      </c>
      <c r="H63" s="78"/>
      <c r="I63" s="78">
        <f>I59</f>
        <v>0</v>
      </c>
      <c r="J63" s="78">
        <f>J30</f>
        <v>1654154.79</v>
      </c>
      <c r="K63" s="78">
        <f>K30</f>
        <v>1654154.79</v>
      </c>
      <c r="L63" s="78">
        <f>L59</f>
        <v>0</v>
      </c>
      <c r="M63" s="78">
        <f>M59</f>
        <v>0</v>
      </c>
      <c r="N63" s="78">
        <f>N59</f>
        <v>0</v>
      </c>
      <c r="O63" s="78">
        <v>0</v>
      </c>
      <c r="P63" s="78">
        <f>P59</f>
        <v>0</v>
      </c>
      <c r="Q63" s="78">
        <f>Q59</f>
        <v>0</v>
      </c>
      <c r="R63" s="78">
        <f>R59</f>
        <v>0</v>
      </c>
      <c r="S63" s="78">
        <v>0</v>
      </c>
    </row>
    <row r="64" spans="2:19" s="5" customFormat="1" ht="30.75" customHeight="1">
      <c r="B64" s="53" t="s">
        <v>23</v>
      </c>
      <c r="C64" s="54" t="s">
        <v>18</v>
      </c>
      <c r="D64" s="54">
        <v>0</v>
      </c>
      <c r="E64" s="54">
        <v>0</v>
      </c>
      <c r="F64" s="54">
        <v>0</v>
      </c>
      <c r="G64" s="54">
        <v>0</v>
      </c>
      <c r="H64" s="55"/>
      <c r="I64" s="54" t="s">
        <v>18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 t="s">
        <v>18</v>
      </c>
      <c r="P64" s="54">
        <v>0</v>
      </c>
      <c r="Q64" s="54">
        <v>0</v>
      </c>
      <c r="R64" s="54">
        <v>0</v>
      </c>
      <c r="S64" s="54">
        <v>0</v>
      </c>
    </row>
    <row r="65" spans="2:19" ht="23.25" customHeight="1">
      <c r="B65" s="28" t="s">
        <v>31</v>
      </c>
      <c r="C65" s="29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ht="23.25" customHeight="1">
      <c r="B66" s="28" t="s">
        <v>32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ht="23.25" customHeight="1">
      <c r="B67" s="56" t="s">
        <v>16</v>
      </c>
      <c r="C67" s="57">
        <v>0</v>
      </c>
      <c r="D67" s="57" t="s">
        <v>17</v>
      </c>
      <c r="E67" s="57"/>
      <c r="F67" s="57"/>
      <c r="G67" s="57"/>
      <c r="H67" s="58"/>
      <c r="I67" s="57">
        <v>0</v>
      </c>
      <c r="J67" s="57">
        <v>0</v>
      </c>
      <c r="K67" s="57">
        <v>0</v>
      </c>
      <c r="L67" s="59">
        <v>0</v>
      </c>
      <c r="M67" s="59">
        <v>0</v>
      </c>
      <c r="N67" s="60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</row>
    <row r="68" spans="2:19" ht="23.25" customHeight="1">
      <c r="B68" s="80" t="s">
        <v>35</v>
      </c>
      <c r="C68" s="32">
        <v>0</v>
      </c>
      <c r="D68" s="75">
        <v>0</v>
      </c>
      <c r="E68" s="32">
        <v>0</v>
      </c>
      <c r="F68" s="75">
        <f>C67+D68-E68</f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ht="23.25" customHeight="1">
      <c r="B69" s="80" t="s">
        <v>40</v>
      </c>
      <c r="C69" s="32">
        <v>0</v>
      </c>
      <c r="D69" s="75">
        <v>0</v>
      </c>
      <c r="E69" s="32">
        <v>0</v>
      </c>
      <c r="F69" s="75"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ht="23.25" customHeight="1">
      <c r="B70" s="80" t="s">
        <v>41</v>
      </c>
      <c r="C70" s="32">
        <v>0</v>
      </c>
      <c r="D70" s="75">
        <v>0</v>
      </c>
      <c r="E70" s="32">
        <v>0</v>
      </c>
      <c r="F70" s="75"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23.25" customHeight="1">
      <c r="B71" s="53" t="s">
        <v>19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61"/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60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</row>
    <row r="72" spans="2:19" ht="23.25" customHeight="1">
      <c r="B72" s="28" t="s">
        <v>33</v>
      </c>
      <c r="C72" s="46"/>
      <c r="D72" s="46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8" customFormat="1" ht="23.25" customHeight="1">
      <c r="B73" s="31" t="s">
        <v>16</v>
      </c>
      <c r="C73" s="31">
        <v>0</v>
      </c>
      <c r="D73" s="31"/>
      <c r="E73" s="31"/>
      <c r="F73" s="31">
        <v>0</v>
      </c>
      <c r="G73" s="31"/>
      <c r="H73" s="62"/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62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</row>
    <row r="74" spans="2:19" s="9" customFormat="1" ht="23.25" customHeight="1">
      <c r="B74" s="63" t="s">
        <v>21</v>
      </c>
      <c r="C74" s="64" t="s">
        <v>22</v>
      </c>
      <c r="D74" s="65">
        <v>0</v>
      </c>
      <c r="E74" s="65">
        <v>0</v>
      </c>
      <c r="F74" s="65">
        <v>0</v>
      </c>
      <c r="G74" s="65">
        <v>0</v>
      </c>
      <c r="H74" s="66"/>
      <c r="I74" s="64" t="s">
        <v>22</v>
      </c>
      <c r="J74" s="65">
        <v>0</v>
      </c>
      <c r="K74" s="65">
        <v>0</v>
      </c>
      <c r="L74" s="65">
        <v>0</v>
      </c>
      <c r="M74" s="65">
        <v>0</v>
      </c>
      <c r="N74" s="67">
        <v>0</v>
      </c>
      <c r="O74" s="64" t="s">
        <v>22</v>
      </c>
      <c r="P74" s="65">
        <v>0</v>
      </c>
      <c r="Q74" s="65">
        <v>0</v>
      </c>
      <c r="R74" s="65">
        <v>0</v>
      </c>
      <c r="S74" s="65">
        <v>0</v>
      </c>
    </row>
    <row r="75" spans="2:19" s="9" customFormat="1" ht="32.25" customHeight="1">
      <c r="B75" s="53" t="s">
        <v>23</v>
      </c>
      <c r="C75" s="54" t="s">
        <v>18</v>
      </c>
      <c r="D75" s="87">
        <v>0</v>
      </c>
      <c r="E75" s="87">
        <v>0</v>
      </c>
      <c r="F75" s="87">
        <v>0</v>
      </c>
      <c r="G75" s="87">
        <v>0</v>
      </c>
      <c r="H75" s="55"/>
      <c r="I75" s="54" t="s">
        <v>18</v>
      </c>
      <c r="J75" s="87">
        <v>0</v>
      </c>
      <c r="K75" s="87">
        <v>0</v>
      </c>
      <c r="L75" s="87">
        <v>0</v>
      </c>
      <c r="M75" s="87">
        <v>0</v>
      </c>
      <c r="N75" s="54">
        <v>0</v>
      </c>
      <c r="O75" s="54" t="s">
        <v>18</v>
      </c>
      <c r="P75" s="87">
        <v>0</v>
      </c>
      <c r="Q75" s="87">
        <v>0</v>
      </c>
      <c r="R75" s="87">
        <v>0</v>
      </c>
      <c r="S75" s="87">
        <v>0</v>
      </c>
    </row>
    <row r="76" spans="2:19" ht="27" customHeight="1">
      <c r="B76" s="28" t="s">
        <v>34</v>
      </c>
      <c r="C76" s="29"/>
      <c r="D76" s="29"/>
      <c r="E76" s="29"/>
      <c r="F76" s="29"/>
      <c r="G76" s="29"/>
      <c r="H76" s="30"/>
      <c r="I76" s="29"/>
      <c r="J76" s="29"/>
      <c r="K76" s="29"/>
      <c r="L76" s="29"/>
      <c r="M76" s="29"/>
      <c r="N76" s="30"/>
      <c r="O76" s="29"/>
      <c r="P76" s="29"/>
      <c r="Q76" s="29"/>
      <c r="R76" s="29"/>
      <c r="S76" s="29"/>
    </row>
    <row r="77" spans="2:19" s="7" customFormat="1" ht="27" customHeight="1">
      <c r="B77" s="31" t="s">
        <v>16</v>
      </c>
      <c r="C77" s="32">
        <f>C58+C73</f>
        <v>55000000</v>
      </c>
      <c r="D77" s="32"/>
      <c r="E77" s="32"/>
      <c r="F77" s="32"/>
      <c r="G77" s="32">
        <v>0</v>
      </c>
      <c r="H77" s="43"/>
      <c r="I77" s="32"/>
      <c r="J77" s="32">
        <v>0</v>
      </c>
      <c r="K77" s="32">
        <v>0</v>
      </c>
      <c r="L77" s="32">
        <v>0</v>
      </c>
      <c r="M77" s="32">
        <v>0</v>
      </c>
      <c r="N77" s="43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</row>
    <row r="78" spans="2:19" s="7" customFormat="1" ht="27" customHeight="1">
      <c r="B78" s="36" t="s">
        <v>35</v>
      </c>
      <c r="C78" s="32">
        <f>C77</f>
        <v>55000000</v>
      </c>
      <c r="D78" s="34">
        <f>D59</f>
        <v>3000000</v>
      </c>
      <c r="E78" s="34">
        <f>E59</f>
        <v>0</v>
      </c>
      <c r="F78" s="32">
        <f>C78+D78-E78</f>
        <v>58000000</v>
      </c>
      <c r="G78" s="34">
        <f aca="true" t="shared" si="2" ref="G78:S78">G74</f>
        <v>0</v>
      </c>
      <c r="H78" s="77"/>
      <c r="I78" s="34"/>
      <c r="J78" s="34">
        <f>J26</f>
        <v>0</v>
      </c>
      <c r="K78" s="34">
        <f>K26</f>
        <v>0</v>
      </c>
      <c r="L78" s="34">
        <f t="shared" si="2"/>
        <v>0</v>
      </c>
      <c r="M78" s="34">
        <f t="shared" si="2"/>
        <v>0</v>
      </c>
      <c r="N78" s="34">
        <f t="shared" si="2"/>
        <v>0</v>
      </c>
      <c r="O78" s="34" t="str">
        <f t="shared" si="2"/>
        <v>Х</v>
      </c>
      <c r="P78" s="34">
        <f t="shared" si="2"/>
        <v>0</v>
      </c>
      <c r="Q78" s="34">
        <f t="shared" si="2"/>
        <v>0</v>
      </c>
      <c r="R78" s="34">
        <f t="shared" si="2"/>
        <v>0</v>
      </c>
      <c r="S78" s="34">
        <f t="shared" si="2"/>
        <v>0</v>
      </c>
    </row>
    <row r="79" spans="2:19" s="7" customFormat="1" ht="27" customHeight="1">
      <c r="B79" s="36" t="s">
        <v>40</v>
      </c>
      <c r="C79" s="32">
        <v>58000000</v>
      </c>
      <c r="D79" s="34">
        <v>0</v>
      </c>
      <c r="E79" s="34">
        <v>0</v>
      </c>
      <c r="F79" s="32">
        <v>58000000</v>
      </c>
      <c r="G79" s="34">
        <v>0</v>
      </c>
      <c r="H79" s="77"/>
      <c r="I79" s="34">
        <v>0</v>
      </c>
      <c r="J79" s="34">
        <v>552786.43</v>
      </c>
      <c r="K79" s="34">
        <v>552786.43</v>
      </c>
      <c r="L79" s="34">
        <v>0</v>
      </c>
      <c r="M79" s="34">
        <v>0</v>
      </c>
      <c r="N79" s="34">
        <v>0</v>
      </c>
      <c r="O79" s="34" t="s">
        <v>18</v>
      </c>
      <c r="P79" s="34">
        <v>0</v>
      </c>
      <c r="Q79" s="34">
        <v>0</v>
      </c>
      <c r="R79" s="34">
        <v>0</v>
      </c>
      <c r="S79" s="34">
        <v>0</v>
      </c>
    </row>
    <row r="80" spans="2:19" s="7" customFormat="1" ht="27" customHeight="1">
      <c r="B80" s="36" t="s">
        <v>41</v>
      </c>
      <c r="C80" s="32">
        <v>58000000</v>
      </c>
      <c r="D80" s="34">
        <v>0</v>
      </c>
      <c r="E80" s="34">
        <v>0</v>
      </c>
      <c r="F80" s="32">
        <v>58000000</v>
      </c>
      <c r="G80" s="34">
        <v>0</v>
      </c>
      <c r="H80" s="77"/>
      <c r="I80" s="34">
        <v>0</v>
      </c>
      <c r="J80" s="34">
        <v>522683.29</v>
      </c>
      <c r="K80" s="34">
        <v>522683.29</v>
      </c>
      <c r="L80" s="34">
        <v>0</v>
      </c>
      <c r="M80" s="34">
        <v>0</v>
      </c>
      <c r="N80" s="34">
        <v>0</v>
      </c>
      <c r="O80" s="34" t="s">
        <v>18</v>
      </c>
      <c r="P80" s="34">
        <v>0</v>
      </c>
      <c r="Q80" s="34">
        <v>0</v>
      </c>
      <c r="R80" s="34">
        <v>0</v>
      </c>
      <c r="S80" s="34">
        <v>0</v>
      </c>
    </row>
    <row r="81" spans="2:20" s="7" customFormat="1" ht="27" customHeight="1">
      <c r="B81" s="36" t="s">
        <v>48</v>
      </c>
      <c r="C81" s="32"/>
      <c r="D81" s="34"/>
      <c r="E81" s="34">
        <v>0</v>
      </c>
      <c r="F81" s="32">
        <v>58000000</v>
      </c>
      <c r="G81" s="34">
        <v>0</v>
      </c>
      <c r="H81" s="77"/>
      <c r="I81" s="34">
        <v>0</v>
      </c>
      <c r="J81" s="34">
        <v>578685.07</v>
      </c>
      <c r="K81" s="34">
        <v>578685.07</v>
      </c>
      <c r="L81" s="34">
        <v>0</v>
      </c>
      <c r="M81" s="34">
        <v>0</v>
      </c>
      <c r="N81" s="34">
        <v>0</v>
      </c>
      <c r="O81" s="34" t="s">
        <v>18</v>
      </c>
      <c r="P81" s="34">
        <v>0</v>
      </c>
      <c r="Q81" s="34">
        <v>0</v>
      </c>
      <c r="R81" s="34">
        <v>0</v>
      </c>
      <c r="S81" s="34">
        <v>0</v>
      </c>
      <c r="T81" s="110">
        <v>0</v>
      </c>
    </row>
    <row r="82" spans="2:19" s="7" customFormat="1" ht="27" customHeight="1">
      <c r="B82" s="44" t="s">
        <v>21</v>
      </c>
      <c r="C82" s="32" t="s">
        <v>18</v>
      </c>
      <c r="D82" s="32">
        <f>D63</f>
        <v>3000000</v>
      </c>
      <c r="E82" s="32">
        <f>E63</f>
        <v>0</v>
      </c>
      <c r="F82" s="32">
        <f>F63</f>
        <v>58000000</v>
      </c>
      <c r="G82" s="32">
        <f>G78</f>
        <v>0</v>
      </c>
      <c r="H82" s="32"/>
      <c r="I82" s="32">
        <f>I78</f>
        <v>0</v>
      </c>
      <c r="J82" s="78">
        <f>J30</f>
        <v>1654154.79</v>
      </c>
      <c r="K82" s="78">
        <f>K30</f>
        <v>1654154.79</v>
      </c>
      <c r="L82" s="32">
        <f aca="true" t="shared" si="3" ref="L82:S82">L78</f>
        <v>0</v>
      </c>
      <c r="M82" s="32">
        <f t="shared" si="3"/>
        <v>0</v>
      </c>
      <c r="N82" s="32">
        <f t="shared" si="3"/>
        <v>0</v>
      </c>
      <c r="O82" s="32" t="str">
        <f t="shared" si="3"/>
        <v>Х</v>
      </c>
      <c r="P82" s="32">
        <f t="shared" si="3"/>
        <v>0</v>
      </c>
      <c r="Q82" s="32">
        <f t="shared" si="3"/>
        <v>0</v>
      </c>
      <c r="R82" s="32">
        <f t="shared" si="3"/>
        <v>0</v>
      </c>
      <c r="S82" s="32">
        <f t="shared" si="3"/>
        <v>0</v>
      </c>
    </row>
    <row r="83" spans="2:19" s="10" customFormat="1" ht="30" customHeight="1">
      <c r="B83" s="53" t="s">
        <v>23</v>
      </c>
      <c r="C83" s="54" t="s">
        <v>18</v>
      </c>
      <c r="D83" s="54">
        <v>0</v>
      </c>
      <c r="E83" s="54">
        <v>0</v>
      </c>
      <c r="F83" s="54">
        <v>0</v>
      </c>
      <c r="G83" s="54">
        <v>0</v>
      </c>
      <c r="H83" s="55"/>
      <c r="I83" s="54" t="s">
        <v>18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 t="s">
        <v>18</v>
      </c>
      <c r="P83" s="54">
        <v>0</v>
      </c>
      <c r="Q83" s="54">
        <v>0</v>
      </c>
      <c r="R83" s="54">
        <v>0</v>
      </c>
      <c r="S83" s="54">
        <v>0</v>
      </c>
    </row>
    <row r="84" spans="2:19" s="10" customFormat="1" ht="23.25" customHeight="1">
      <c r="B84" s="68"/>
      <c r="C84" s="69"/>
      <c r="D84" s="69"/>
      <c r="E84" s="69"/>
      <c r="F84" s="70"/>
      <c r="G84" s="69"/>
      <c r="H84" s="69"/>
      <c r="I84" s="69"/>
      <c r="J84" s="69"/>
      <c r="K84" s="69"/>
      <c r="L84" s="69"/>
      <c r="M84" s="69"/>
      <c r="N84" s="71"/>
      <c r="O84" s="69"/>
      <c r="P84" s="69"/>
      <c r="Q84" s="69"/>
      <c r="R84" s="69"/>
      <c r="S84" s="69"/>
    </row>
    <row r="85" spans="2:19" s="9" customFormat="1" ht="13.5" customHeight="1">
      <c r="B85" s="93" t="s">
        <v>43</v>
      </c>
      <c r="C85" s="72"/>
      <c r="D85" s="103" t="s">
        <v>44</v>
      </c>
      <c r="E85" s="103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3"/>
    </row>
    <row r="86" spans="2:19" s="9" customFormat="1" ht="18" customHeight="1">
      <c r="B86" s="105" t="s">
        <v>45</v>
      </c>
      <c r="C86" s="105"/>
      <c r="D86" s="105"/>
      <c r="E86" s="105"/>
      <c r="F86" s="105"/>
      <c r="G86" s="105"/>
      <c r="H86" s="105"/>
      <c r="I86" s="105"/>
      <c r="J86" s="73"/>
      <c r="K86" s="73"/>
      <c r="L86" s="73"/>
      <c r="M86" s="73"/>
      <c r="N86" s="74"/>
      <c r="O86" s="73"/>
      <c r="P86" s="73"/>
      <c r="Q86" s="73"/>
      <c r="R86" s="73"/>
      <c r="S86" s="73"/>
    </row>
    <row r="87" spans="2:19" s="4" customFormat="1" ht="45.75" customHeight="1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</row>
    <row r="88" spans="8:14" s="4" customFormat="1" ht="23.25" customHeight="1">
      <c r="H88" s="2"/>
      <c r="N88" s="1"/>
    </row>
    <row r="89" spans="8:14" s="4" customFormat="1" ht="23.25" customHeight="1">
      <c r="H89" s="2"/>
      <c r="N89" s="1"/>
    </row>
    <row r="90" spans="8:14" s="4" customFormat="1" ht="23.25" customHeight="1">
      <c r="H90" s="2"/>
      <c r="N90" s="1"/>
    </row>
    <row r="91" spans="8:14" s="4" customFormat="1" ht="23.25" customHeight="1">
      <c r="H91" s="2"/>
      <c r="N91" s="1"/>
    </row>
    <row r="92" ht="23.25" customHeight="1"/>
    <row r="93" ht="23.25" customHeight="1"/>
    <row r="94" ht="23.25" customHeight="1"/>
    <row r="95" ht="409.5" customHeight="1" hidden="1"/>
    <row r="96" ht="11.25" customHeight="1"/>
    <row r="97" ht="12.75" customHeight="1"/>
    <row r="98" spans="2:19" ht="12.75" customHeight="1">
      <c r="B98" s="11"/>
      <c r="C98" s="11"/>
      <c r="D98" s="11"/>
      <c r="E98" s="11"/>
      <c r="F98" s="11"/>
      <c r="G98" s="11"/>
      <c r="H98" s="12"/>
      <c r="I98" s="11"/>
      <c r="J98" s="11"/>
      <c r="K98" s="11"/>
      <c r="L98" s="11"/>
      <c r="M98" s="11"/>
      <c r="N98" s="13"/>
      <c r="O98" s="11"/>
      <c r="P98" s="11"/>
      <c r="Q98" s="11"/>
      <c r="R98" s="11"/>
      <c r="S98" s="11"/>
    </row>
    <row r="99" spans="2:19" ht="12.75" customHeight="1">
      <c r="B99" s="11"/>
      <c r="C99" s="12"/>
      <c r="D99" s="11"/>
      <c r="E99" s="11"/>
      <c r="F99" s="11"/>
      <c r="G99" s="11"/>
      <c r="H99" s="12"/>
      <c r="I99" s="11"/>
      <c r="J99" s="11"/>
      <c r="K99" s="11"/>
      <c r="L99" s="11"/>
      <c r="M99" s="11"/>
      <c r="N99" s="13"/>
      <c r="O99" s="11"/>
      <c r="P99" s="11"/>
      <c r="Q99" s="11"/>
      <c r="R99" s="11"/>
      <c r="S99" s="11"/>
    </row>
  </sheetData>
  <sheetProtection/>
  <mergeCells count="11">
    <mergeCell ref="B87:S87"/>
    <mergeCell ref="B86:I86"/>
    <mergeCell ref="B15:E15"/>
    <mergeCell ref="C4:G4"/>
    <mergeCell ref="B4:B5"/>
    <mergeCell ref="B7:E7"/>
    <mergeCell ref="H1:M1"/>
    <mergeCell ref="H4:M4"/>
    <mergeCell ref="J3:K3"/>
    <mergeCell ref="H2:M2"/>
    <mergeCell ref="D85:E85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1" manualBreakCount="1">
    <brk id="58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2015-03-02T07:51:44Z</cp:lastPrinted>
  <dcterms:created xsi:type="dcterms:W3CDTF">2010-10-04T10:20:09Z</dcterms:created>
  <dcterms:modified xsi:type="dcterms:W3CDTF">2015-04-29T10:31:46Z</dcterms:modified>
  <cp:category/>
  <cp:version/>
  <cp:contentType/>
  <cp:contentStatus/>
</cp:coreProperties>
</file>