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6245" windowHeight="1197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книга_1'!$B$1:$S$79</definedName>
  </definedNames>
  <calcPr fullCalcOnLoad="1"/>
</workbook>
</file>

<file path=xl/sharedStrings.xml><?xml version="1.0" encoding="utf-8"?>
<sst xmlns="http://schemas.openxmlformats.org/spreadsheetml/2006/main" count="137" uniqueCount="47">
  <si>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</si>
  <si>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</si>
  <si>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</si>
  <si>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</si>
  <si>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</si>
  <si>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</si>
  <si>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</si>
  <si>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</si>
  <si>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</si>
  <si>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</si>
  <si>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</si>
  <si>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</si>
  <si>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</si>
  <si>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</si>
  <si>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</si>
  <si>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</si>
  <si>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</si>
  <si>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</si>
  <si>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</si>
  <si>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</si>
  <si>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</si>
  <si>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</si>
  <si>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</si>
  <si>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</si>
  <si>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</si>
  <si>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</si>
  <si>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</si>
  <si>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</si>
  <si>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</si>
  <si>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</si>
  <si>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</si>
  <si>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</si>
  <si>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</si>
  <si>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</si>
  <si>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</si>
  <si>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</si>
  <si>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</si>
  <si>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исполнитель  тел. (48532) 2-05-50</t>
  </si>
  <si>
    <t>Договор №М 18/2013 от 10.04.2013 г.  кредитор:ОАО Банк"Северный морской путь" Дата погашения:09.04.2014 г.Без обеспечения</t>
  </si>
  <si>
    <t xml:space="preserve">Договор № 43/2013 от 29.07.2013   кредитор: ОАО "Сбербанк России" Дата погашения: 28.07.2015г.  Без обеспечения </t>
  </si>
  <si>
    <t>Зам.главного бухгалтера</t>
  </si>
  <si>
    <t>Е.И.Добривская</t>
  </si>
  <si>
    <t>x</t>
  </si>
  <si>
    <t xml:space="preserve">Договор № 84/2013 от 27.12.2013   кредитор: ОАО "Северный морской путь" Дата погашения: .26.12.2014г.  Без обеспечения </t>
  </si>
  <si>
    <t>Январь</t>
  </si>
  <si>
    <t>февраль</t>
  </si>
  <si>
    <t>на 01.03.2014г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</si>
</sst>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  <numFmt numFmtId="181" formatCode="0.0000"/>
    <numFmt numFmtId="182" formatCode="0.000"/>
    <numFmt numFmtId="183" formatCode="0.0000%"/>
    <numFmt numFmtId="184" formatCode="0.00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24" borderId="0" xfId="0" applyNumberFormat="1" applyFont="1" applyFill="1" applyBorder="1" applyAlignment="1">
      <alignment/>
    </xf>
    <xf numFmtId="2" fontId="1" fillId="24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24" borderId="10" xfId="0" applyNumberFormat="1" applyFont="1" applyFill="1" applyBorder="1" applyAlignment="1" applyProtection="1">
      <alignment horizontal="right" wrapText="1"/>
      <protection hidden="1"/>
    </xf>
    <xf numFmtId="2" fontId="8" fillId="24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24" borderId="10" xfId="0" applyNumberFormat="1" applyFont="1" applyFill="1" applyBorder="1" applyAlignment="1" applyProtection="1">
      <alignment wrapText="1"/>
      <protection hidden="1"/>
    </xf>
    <xf numFmtId="2" fontId="8" fillId="24" borderId="10" xfId="0" applyNumberFormat="1" applyFont="1" applyFill="1" applyBorder="1" applyAlignment="1" applyProtection="1">
      <alignment horizontal="center" wrapText="1"/>
      <protection hidden="1"/>
    </xf>
    <xf numFmtId="2" fontId="8" fillId="0" borderId="0" xfId="0" applyNumberFormat="1" applyFont="1" applyBorder="1" applyAlignment="1">
      <alignment/>
    </xf>
    <xf numFmtId="4" fontId="8" fillId="24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24" borderId="0" xfId="0" applyNumberFormat="1" applyFont="1" applyFill="1" applyBorder="1" applyAlignment="1" applyProtection="1">
      <alignment horizontal="right" wrapText="1"/>
      <protection hidden="1"/>
    </xf>
    <xf numFmtId="2" fontId="8" fillId="24" borderId="0" xfId="0" applyNumberFormat="1" applyFont="1" applyFill="1" applyBorder="1" applyAlignment="1" applyProtection="1">
      <alignment vertical="center" wrapText="1"/>
      <protection hidden="1"/>
    </xf>
    <xf numFmtId="2" fontId="8" fillId="24" borderId="0" xfId="0" applyNumberFormat="1" applyFont="1" applyFill="1" applyBorder="1" applyAlignment="1" applyProtection="1">
      <alignment wrapText="1"/>
      <protection hidden="1"/>
    </xf>
    <xf numFmtId="1" fontId="8" fillId="24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25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0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/>
      <protection hidden="1"/>
    </xf>
    <xf numFmtId="14" fontId="8" fillId="0" borderId="14" xfId="0" applyNumberFormat="1" applyFont="1" applyFill="1" applyBorder="1" applyAlignment="1" applyProtection="1">
      <alignment wrapText="1"/>
      <protection hidden="1"/>
    </xf>
    <xf numFmtId="182" fontId="7" fillId="0" borderId="10" xfId="0" applyNumberFormat="1" applyFont="1" applyBorder="1" applyAlignment="1">
      <alignment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wrapText="1"/>
      <protection hidden="1"/>
    </xf>
    <xf numFmtId="4" fontId="8" fillId="0" borderId="13" xfId="0" applyNumberFormat="1" applyFont="1" applyFill="1" applyBorder="1" applyAlignment="1" applyProtection="1">
      <alignment horizontal="right" wrapText="1"/>
      <protection hidden="1"/>
    </xf>
    <xf numFmtId="184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10" xfId="0" applyNumberFormat="1" applyFont="1" applyBorder="1" applyAlignment="1">
      <alignment/>
    </xf>
    <xf numFmtId="4" fontId="8" fillId="0" borderId="14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/>
    </xf>
    <xf numFmtId="4" fontId="7" fillId="0" borderId="14" xfId="0" applyNumberFormat="1" applyFont="1" applyFill="1" applyBorder="1" applyAlignment="1" applyProtection="1">
      <alignment horizontal="right" wrapText="1"/>
      <protection hidden="1"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2" fontId="7" fillId="0" borderId="10" xfId="0" applyNumberFormat="1" applyFont="1" applyFill="1" applyBorder="1" applyAlignment="1" applyProtection="1">
      <alignment/>
      <protection hidden="1"/>
    </xf>
    <xf numFmtId="2" fontId="7" fillId="0" borderId="13" xfId="0" applyNumberFormat="1" applyFont="1" applyBorder="1" applyAlignment="1">
      <alignment/>
    </xf>
    <xf numFmtId="14" fontId="7" fillId="0" borderId="15" xfId="0" applyNumberFormat="1" applyFont="1" applyBorder="1" applyAlignment="1">
      <alignment horizontal="left"/>
    </xf>
    <xf numFmtId="14" fontId="7" fillId="0" borderId="10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8" fillId="24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1"/>
  <sheetViews>
    <sheetView tabSelected="1" view="pageBreakPreview" zoomScaleNormal="75" zoomScaleSheetLayoutView="100" zoomScalePageLayoutView="0" workbookViewId="0" topLeftCell="A1">
      <pane xSplit="2" ySplit="7" topLeftCell="C4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7" sqref="E17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1.00390625" style="2" customWidth="1"/>
    <col min="9" max="9" width="14.7109375" style="0" customWidth="1"/>
    <col min="10" max="10" width="15.28125" style="0" customWidth="1"/>
    <col min="11" max="11" width="15.851562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109" t="s">
        <v>0</v>
      </c>
      <c r="I1" s="109"/>
      <c r="J1" s="109"/>
      <c r="K1" s="109"/>
      <c r="L1" s="109"/>
      <c r="M1" s="10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11" t="s">
        <v>1</v>
      </c>
      <c r="I2" s="111"/>
      <c r="J2" s="111"/>
      <c r="K2" s="111"/>
      <c r="L2" s="111"/>
      <c r="M2" s="11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109" t="s">
        <v>46</v>
      </c>
      <c r="K3" s="10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10" t="s">
        <v>4</v>
      </c>
      <c r="I4" s="110"/>
      <c r="J4" s="110"/>
      <c r="K4" s="110"/>
      <c r="L4" s="110"/>
      <c r="M4" s="11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s="4" customFormat="1" ht="23.25" customHeight="1">
      <c r="B8" s="85" t="s">
        <v>38</v>
      </c>
      <c r="C8" s="79"/>
      <c r="D8" s="32"/>
      <c r="E8" s="32"/>
      <c r="F8" s="79"/>
      <c r="G8" s="32"/>
      <c r="H8" s="84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2:19" s="4" customFormat="1" ht="23.25" customHeight="1">
      <c r="B9" s="85" t="s">
        <v>16</v>
      </c>
      <c r="C9" s="79">
        <v>20000000</v>
      </c>
      <c r="D9" s="32"/>
      <c r="E9" s="32"/>
      <c r="F9" s="79"/>
      <c r="G9" s="32">
        <v>0</v>
      </c>
      <c r="H9" s="84">
        <v>0.1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</row>
    <row r="10" spans="2:19" s="4" customFormat="1" ht="23.25" customHeight="1">
      <c r="B10" s="100" t="s">
        <v>44</v>
      </c>
      <c r="C10" s="34">
        <v>20000000</v>
      </c>
      <c r="D10" s="34">
        <v>0</v>
      </c>
      <c r="E10" s="34">
        <v>0</v>
      </c>
      <c r="F10" s="34">
        <v>20000000</v>
      </c>
      <c r="G10" s="32">
        <v>0</v>
      </c>
      <c r="H10" s="84">
        <v>0.1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</row>
    <row r="11" spans="2:19" s="4" customFormat="1" ht="23.25" customHeight="1">
      <c r="B11" s="99">
        <v>41677</v>
      </c>
      <c r="C11" s="98">
        <v>20000000</v>
      </c>
      <c r="D11" s="98">
        <v>0</v>
      </c>
      <c r="E11" s="98">
        <v>0</v>
      </c>
      <c r="F11" s="34">
        <v>20000000</v>
      </c>
      <c r="G11" s="32">
        <v>0</v>
      </c>
      <c r="H11" s="84">
        <v>0.1</v>
      </c>
      <c r="I11" s="32">
        <v>0</v>
      </c>
      <c r="J11" s="32">
        <v>169863.02</v>
      </c>
      <c r="K11" s="32">
        <v>169863.02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</row>
    <row r="12" spans="2:19" s="4" customFormat="1" ht="23.25" customHeight="1">
      <c r="B12" s="86" t="s">
        <v>36</v>
      </c>
      <c r="C12" s="96" t="s">
        <v>18</v>
      </c>
      <c r="D12" s="96">
        <v>0</v>
      </c>
      <c r="E12" s="96">
        <v>0</v>
      </c>
      <c r="F12" s="79">
        <f>C9+D12-E12</f>
        <v>20000000</v>
      </c>
      <c r="G12" s="79">
        <v>0</v>
      </c>
      <c r="H12" s="84">
        <v>0.1</v>
      </c>
      <c r="I12" s="79">
        <v>0</v>
      </c>
      <c r="J12" s="79">
        <f>J10+J11</f>
        <v>169863.02</v>
      </c>
      <c r="K12" s="79">
        <f>K10+K11</f>
        <v>169863.02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32">
        <v>0</v>
      </c>
      <c r="S12" s="32">
        <v>0</v>
      </c>
    </row>
    <row r="13" spans="2:19" s="4" customFormat="1" ht="23.25" customHeight="1">
      <c r="B13" s="115" t="s">
        <v>15</v>
      </c>
      <c r="C13" s="116"/>
      <c r="D13" s="116"/>
      <c r="E13" s="116"/>
      <c r="F13" s="79"/>
      <c r="G13" s="79"/>
      <c r="H13" s="84"/>
      <c r="I13" s="79"/>
      <c r="J13" s="79"/>
      <c r="K13" s="79"/>
      <c r="L13" s="79"/>
      <c r="M13" s="79"/>
      <c r="N13" s="79"/>
      <c r="O13" s="79"/>
      <c r="P13" s="79"/>
      <c r="Q13" s="79"/>
      <c r="R13" s="32"/>
      <c r="S13" s="32"/>
    </row>
    <row r="14" spans="2:19" s="4" customFormat="1" ht="23.25" customHeight="1">
      <c r="B14" s="28" t="s">
        <v>39</v>
      </c>
      <c r="C14" s="29"/>
      <c r="D14" s="29"/>
      <c r="E14" s="29"/>
      <c r="F14" s="32"/>
      <c r="G14" s="32"/>
      <c r="H14" s="37"/>
      <c r="I14" s="32"/>
      <c r="J14" s="32"/>
      <c r="K14" s="32"/>
      <c r="L14" s="32"/>
      <c r="M14" s="32"/>
      <c r="N14" s="32"/>
      <c r="O14" s="32"/>
      <c r="P14" s="32"/>
      <c r="Q14" s="32"/>
      <c r="R14" s="34"/>
      <c r="S14" s="34"/>
    </row>
    <row r="15" spans="2:19" s="4" customFormat="1" ht="23.25" customHeight="1">
      <c r="B15" s="38" t="s">
        <v>16</v>
      </c>
      <c r="C15" s="63">
        <v>27000000</v>
      </c>
      <c r="D15" s="95"/>
      <c r="E15" s="95"/>
      <c r="F15" s="32"/>
      <c r="G15" s="32">
        <v>0</v>
      </c>
      <c r="H15" s="88">
        <v>0.09795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79">
        <v>0</v>
      </c>
      <c r="S15" s="79">
        <v>0</v>
      </c>
    </row>
    <row r="16" spans="2:19" s="4" customFormat="1" ht="23.25" customHeight="1">
      <c r="B16" s="104" t="s">
        <v>44</v>
      </c>
      <c r="C16" s="101">
        <v>27000000</v>
      </c>
      <c r="D16" s="95">
        <v>0</v>
      </c>
      <c r="E16" s="95">
        <v>0</v>
      </c>
      <c r="F16" s="34">
        <v>27000000</v>
      </c>
      <c r="G16" s="32">
        <v>0</v>
      </c>
      <c r="H16" s="88">
        <v>0.09795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79">
        <v>0</v>
      </c>
      <c r="S16" s="79">
        <v>0</v>
      </c>
    </row>
    <row r="17" spans="2:19" s="4" customFormat="1" ht="23.25" customHeight="1">
      <c r="B17" s="102">
        <v>41677</v>
      </c>
      <c r="C17" s="89">
        <v>27000000</v>
      </c>
      <c r="D17" s="95">
        <v>0</v>
      </c>
      <c r="E17" s="89">
        <v>0</v>
      </c>
      <c r="F17" s="34">
        <v>27000000</v>
      </c>
      <c r="G17" s="32">
        <v>0</v>
      </c>
      <c r="H17" s="88">
        <v>0.09795</v>
      </c>
      <c r="I17" s="32"/>
      <c r="J17" s="32">
        <v>224614.11</v>
      </c>
      <c r="K17" s="32">
        <v>224614.11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79">
        <v>0</v>
      </c>
      <c r="S17" s="79">
        <v>0</v>
      </c>
    </row>
    <row r="18" spans="2:22" s="4" customFormat="1" ht="23.25" customHeight="1">
      <c r="B18" s="90" t="s">
        <v>36</v>
      </c>
      <c r="C18" s="91" t="s">
        <v>42</v>
      </c>
      <c r="D18" s="79">
        <v>0</v>
      </c>
      <c r="E18" s="79">
        <v>0</v>
      </c>
      <c r="F18" s="79">
        <f>C15+D18-E18</f>
        <v>27000000</v>
      </c>
      <c r="G18" s="79">
        <v>0</v>
      </c>
      <c r="H18" s="92">
        <v>0.09797</v>
      </c>
      <c r="I18" s="79">
        <v>0</v>
      </c>
      <c r="J18" s="79">
        <f>J16+J17</f>
        <v>224614.11</v>
      </c>
      <c r="K18" s="79">
        <f>K16+K17</f>
        <v>224614.11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5"/>
      <c r="U18" s="5"/>
      <c r="V18" s="5"/>
    </row>
    <row r="19" spans="2:19" s="4" customFormat="1" ht="23.25" customHeight="1">
      <c r="B19" s="115" t="s">
        <v>15</v>
      </c>
      <c r="C19" s="116"/>
      <c r="D19" s="116"/>
      <c r="E19" s="116"/>
      <c r="F19" s="79"/>
      <c r="G19" s="79"/>
      <c r="H19" s="84"/>
      <c r="I19" s="79"/>
      <c r="J19" s="79"/>
      <c r="K19" s="79"/>
      <c r="L19" s="79"/>
      <c r="M19" s="79"/>
      <c r="N19" s="79"/>
      <c r="O19" s="79"/>
      <c r="P19" s="79"/>
      <c r="Q19" s="79"/>
      <c r="R19" s="32"/>
      <c r="S19" s="32"/>
    </row>
    <row r="20" spans="2:22" s="4" customFormat="1" ht="23.25" customHeight="1">
      <c r="B20" s="28" t="s">
        <v>43</v>
      </c>
      <c r="C20" s="29"/>
      <c r="D20" s="29"/>
      <c r="E20" s="29"/>
      <c r="F20" s="32"/>
      <c r="G20" s="32"/>
      <c r="H20" s="37"/>
      <c r="I20" s="32"/>
      <c r="J20" s="32"/>
      <c r="K20" s="32"/>
      <c r="L20" s="32"/>
      <c r="M20" s="32"/>
      <c r="N20" s="32"/>
      <c r="O20" s="32"/>
      <c r="P20" s="32"/>
      <c r="Q20" s="32"/>
      <c r="R20" s="34"/>
      <c r="S20" s="34"/>
      <c r="T20" s="5"/>
      <c r="U20" s="5"/>
      <c r="V20" s="5"/>
    </row>
    <row r="21" spans="2:19" s="4" customFormat="1" ht="23.25" customHeight="1">
      <c r="B21" s="38" t="s">
        <v>16</v>
      </c>
      <c r="C21" s="63">
        <v>0</v>
      </c>
      <c r="D21" s="95"/>
      <c r="E21" s="63"/>
      <c r="F21" s="32"/>
      <c r="G21" s="32">
        <v>0</v>
      </c>
      <c r="H21" s="88">
        <v>0.081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79">
        <v>0</v>
      </c>
      <c r="S21" s="79">
        <v>0</v>
      </c>
    </row>
    <row r="22" spans="2:19" s="4" customFormat="1" ht="23.25" customHeight="1">
      <c r="B22" s="39" t="s">
        <v>44</v>
      </c>
      <c r="C22" s="63">
        <v>0</v>
      </c>
      <c r="D22" s="95">
        <v>0</v>
      </c>
      <c r="E22" s="95">
        <v>0</v>
      </c>
      <c r="F22" s="32">
        <v>0</v>
      </c>
      <c r="G22" s="32">
        <v>0</v>
      </c>
      <c r="H22" s="88">
        <v>0.081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79">
        <v>0</v>
      </c>
      <c r="S22" s="79">
        <v>0</v>
      </c>
    </row>
    <row r="23" spans="2:19" s="4" customFormat="1" ht="23.25" customHeight="1">
      <c r="B23" s="103">
        <v>41696</v>
      </c>
      <c r="C23" s="63">
        <v>0</v>
      </c>
      <c r="D23" s="95">
        <v>4000000</v>
      </c>
      <c r="E23" s="95">
        <v>0</v>
      </c>
      <c r="F23" s="32">
        <v>4000000</v>
      </c>
      <c r="G23" s="32">
        <v>0</v>
      </c>
      <c r="H23" s="88">
        <v>0.081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79">
        <v>0</v>
      </c>
      <c r="S23" s="79">
        <v>0</v>
      </c>
    </row>
    <row r="24" spans="2:19" s="4" customFormat="1" ht="23.25" customHeight="1">
      <c r="B24" s="46" t="s">
        <v>36</v>
      </c>
      <c r="C24" s="95" t="s">
        <v>18</v>
      </c>
      <c r="D24" s="97">
        <v>4000000</v>
      </c>
      <c r="E24" s="93">
        <v>0</v>
      </c>
      <c r="F24" s="32">
        <v>4000000</v>
      </c>
      <c r="G24" s="32">
        <v>0</v>
      </c>
      <c r="H24" s="88">
        <v>0.081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79">
        <v>0</v>
      </c>
      <c r="S24" s="79">
        <v>0</v>
      </c>
    </row>
    <row r="25" spans="2:19" ht="27.75" customHeight="1">
      <c r="B25" s="38" t="s">
        <v>20</v>
      </c>
      <c r="C25" s="39"/>
      <c r="D25" s="39"/>
      <c r="E25" s="39"/>
      <c r="F25" s="39"/>
      <c r="G25" s="39"/>
      <c r="H25" s="87"/>
      <c r="I25" s="39"/>
      <c r="J25" s="39"/>
      <c r="K25" s="39"/>
      <c r="L25" s="39"/>
      <c r="M25" s="39"/>
      <c r="N25" s="40"/>
      <c r="O25" s="39"/>
      <c r="P25" s="39"/>
      <c r="Q25" s="39"/>
      <c r="R25" s="39"/>
      <c r="S25" s="39"/>
    </row>
    <row r="26" spans="2:19" s="3" customFormat="1" ht="23.25" customHeight="1">
      <c r="B26" s="31" t="s">
        <v>16</v>
      </c>
      <c r="C26" s="41">
        <f>C9+C15</f>
        <v>47000000</v>
      </c>
      <c r="D26" s="32"/>
      <c r="E26" s="32"/>
      <c r="F26" s="32"/>
      <c r="G26" s="32">
        <v>0</v>
      </c>
      <c r="H26" s="42"/>
      <c r="I26" s="32">
        <v>0</v>
      </c>
      <c r="J26" s="32"/>
      <c r="K26" s="32"/>
      <c r="L26" s="33"/>
      <c r="M26" s="33"/>
      <c r="N26" s="43"/>
      <c r="O26" s="33">
        <v>0</v>
      </c>
      <c r="P26" s="33" t="s">
        <v>17</v>
      </c>
      <c r="Q26" s="33" t="s">
        <v>17</v>
      </c>
      <c r="R26" s="33" t="s">
        <v>17</v>
      </c>
      <c r="S26" s="33"/>
    </row>
    <row r="27" spans="2:19" s="82" customFormat="1" ht="23.25" customHeight="1">
      <c r="B27" s="36" t="s">
        <v>35</v>
      </c>
      <c r="C27" s="80">
        <f>C26</f>
        <v>47000000</v>
      </c>
      <c r="D27" s="34"/>
      <c r="E27" s="34">
        <f>E12+E18+E24</f>
        <v>0</v>
      </c>
      <c r="F27" s="34">
        <f>C27+D27-E27</f>
        <v>47000000</v>
      </c>
      <c r="G27" s="34">
        <v>0</v>
      </c>
      <c r="H27" s="78"/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</row>
    <row r="28" spans="2:19" s="82" customFormat="1" ht="23.25" customHeight="1">
      <c r="B28" s="36">
        <v>41677</v>
      </c>
      <c r="C28" s="80">
        <v>47000000</v>
      </c>
      <c r="D28" s="34"/>
      <c r="E28" s="34">
        <v>0</v>
      </c>
      <c r="F28" s="34">
        <v>47000000</v>
      </c>
      <c r="G28" s="34">
        <v>0</v>
      </c>
      <c r="H28" s="78"/>
      <c r="I28" s="34">
        <v>0</v>
      </c>
      <c r="J28" s="34">
        <v>394477.13</v>
      </c>
      <c r="K28" s="34">
        <v>394477.13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</row>
    <row r="29" spans="2:19" s="82" customFormat="1" ht="23.25" customHeight="1">
      <c r="B29" s="36">
        <v>41696</v>
      </c>
      <c r="C29" s="80">
        <v>47000000</v>
      </c>
      <c r="D29" s="34">
        <v>4000000</v>
      </c>
      <c r="E29" s="34">
        <v>0</v>
      </c>
      <c r="F29" s="34">
        <f>C29+D29-E29</f>
        <v>51000000</v>
      </c>
      <c r="G29" s="34">
        <v>0</v>
      </c>
      <c r="H29" s="78"/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</row>
    <row r="30" spans="2:19" s="4" customFormat="1" ht="23.25" customHeight="1">
      <c r="B30" s="44" t="s">
        <v>21</v>
      </c>
      <c r="C30" s="32" t="s">
        <v>18</v>
      </c>
      <c r="D30" s="32">
        <f>D12+D18+D24</f>
        <v>4000000</v>
      </c>
      <c r="E30" s="32">
        <f>E12+E18+E24</f>
        <v>0</v>
      </c>
      <c r="F30" s="32">
        <f>F12+F18+F24</f>
        <v>51000000</v>
      </c>
      <c r="G30" s="32">
        <f aca="true" t="shared" si="0" ref="G30:S30">G27</f>
        <v>0</v>
      </c>
      <c r="H30" s="32"/>
      <c r="I30" s="32">
        <f t="shared" si="0"/>
        <v>0</v>
      </c>
      <c r="J30" s="32">
        <f>J12+J18+J24</f>
        <v>394477.13</v>
      </c>
      <c r="K30" s="32">
        <f>K12+K18+K24</f>
        <v>394477.13</v>
      </c>
      <c r="L30" s="32">
        <f t="shared" si="0"/>
        <v>0</v>
      </c>
      <c r="M30" s="32">
        <f t="shared" si="0"/>
        <v>0</v>
      </c>
      <c r="N30" s="32">
        <f t="shared" si="0"/>
        <v>0</v>
      </c>
      <c r="O30" s="32">
        <f t="shared" si="0"/>
        <v>0</v>
      </c>
      <c r="P30" s="32">
        <f t="shared" si="0"/>
        <v>0</v>
      </c>
      <c r="Q30" s="32">
        <f t="shared" si="0"/>
        <v>0</v>
      </c>
      <c r="R30" s="32">
        <f t="shared" si="0"/>
        <v>0</v>
      </c>
      <c r="S30" s="32">
        <f t="shared" si="0"/>
        <v>0</v>
      </c>
    </row>
    <row r="31" spans="2:19" s="4" customFormat="1" ht="36" customHeight="1">
      <c r="B31" s="45" t="s">
        <v>23</v>
      </c>
      <c r="C31" s="34" t="s">
        <v>22</v>
      </c>
      <c r="D31" s="34">
        <v>0</v>
      </c>
      <c r="E31" s="34">
        <v>0</v>
      </c>
      <c r="F31" s="34">
        <v>0</v>
      </c>
      <c r="G31" s="34">
        <v>0</v>
      </c>
      <c r="H31" s="35"/>
      <c r="I31" s="32" t="s">
        <v>22</v>
      </c>
      <c r="J31" s="34">
        <v>0</v>
      </c>
      <c r="K31" s="34">
        <f>+L578</f>
        <v>0</v>
      </c>
      <c r="L31" s="34">
        <v>0</v>
      </c>
      <c r="M31" s="34">
        <v>0</v>
      </c>
      <c r="N31" s="34">
        <v>0</v>
      </c>
      <c r="O31" s="32" t="s">
        <v>22</v>
      </c>
      <c r="P31" s="34">
        <v>0</v>
      </c>
      <c r="Q31" s="34">
        <v>0</v>
      </c>
      <c r="R31" s="34">
        <v>0</v>
      </c>
      <c r="S31" s="34">
        <v>0</v>
      </c>
    </row>
    <row r="32" spans="2:19" ht="23.25" customHeight="1">
      <c r="B32" s="28" t="s">
        <v>24</v>
      </c>
      <c r="C32" s="46"/>
      <c r="D32" s="29"/>
      <c r="E32" s="29"/>
      <c r="F32" s="29"/>
      <c r="G32" s="29"/>
      <c r="H32" s="30"/>
      <c r="I32" s="29"/>
      <c r="J32" s="29"/>
      <c r="K32" s="29"/>
      <c r="L32" s="29"/>
      <c r="M32" s="29"/>
      <c r="N32" s="30"/>
      <c r="O32" s="29"/>
      <c r="P32" s="29"/>
      <c r="Q32" s="29"/>
      <c r="R32" s="29"/>
      <c r="S32" s="29"/>
    </row>
    <row r="33" spans="2:19" ht="23.25" customHeight="1">
      <c r="B33" s="28" t="s">
        <v>25</v>
      </c>
      <c r="C33" s="29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30"/>
      <c r="O33" s="29"/>
      <c r="P33" s="29"/>
      <c r="Q33" s="29"/>
      <c r="R33" s="29"/>
      <c r="S33" s="29"/>
    </row>
    <row r="34" spans="2:19" s="3" customFormat="1" ht="23.25" customHeight="1">
      <c r="B34" s="31" t="s">
        <v>16</v>
      </c>
      <c r="C34" s="47">
        <v>0</v>
      </c>
      <c r="D34" s="47" t="s">
        <v>17</v>
      </c>
      <c r="E34" s="47"/>
      <c r="F34" s="47"/>
      <c r="G34" s="47"/>
      <c r="H34" s="42"/>
      <c r="I34" s="47">
        <v>0</v>
      </c>
      <c r="J34" s="47" t="s">
        <v>17</v>
      </c>
      <c r="K34" s="47" t="s">
        <v>17</v>
      </c>
      <c r="L34" s="48"/>
      <c r="M34" s="48"/>
      <c r="N34" s="43"/>
      <c r="O34" s="48">
        <v>0</v>
      </c>
      <c r="P34" s="48" t="s">
        <v>17</v>
      </c>
      <c r="Q34" s="48" t="s">
        <v>17</v>
      </c>
      <c r="R34" s="48" t="s">
        <v>17</v>
      </c>
      <c r="S34" s="48"/>
    </row>
    <row r="35" spans="2:19" s="3" customFormat="1" ht="23.25" customHeight="1">
      <c r="B35" s="81" t="s">
        <v>35</v>
      </c>
      <c r="C35" s="32">
        <v>0</v>
      </c>
      <c r="D35" s="76">
        <v>0</v>
      </c>
      <c r="E35" s="76">
        <v>0</v>
      </c>
      <c r="F35" s="32">
        <f>C34+D35-E35</f>
        <v>0</v>
      </c>
      <c r="G35" s="76">
        <v>0</v>
      </c>
      <c r="H35" s="77"/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  <c r="R35" s="76">
        <v>0</v>
      </c>
      <c r="S35" s="34">
        <v>0</v>
      </c>
    </row>
    <row r="36" spans="2:19" s="3" customFormat="1" ht="23.25" customHeight="1">
      <c r="B36" s="81" t="s">
        <v>45</v>
      </c>
      <c r="C36" s="32">
        <v>0</v>
      </c>
      <c r="D36" s="76">
        <v>0</v>
      </c>
      <c r="E36" s="76">
        <v>0</v>
      </c>
      <c r="F36" s="32">
        <v>0</v>
      </c>
      <c r="G36" s="76">
        <v>0</v>
      </c>
      <c r="H36" s="77"/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6">
        <v>0</v>
      </c>
      <c r="S36" s="34">
        <v>0</v>
      </c>
    </row>
    <row r="37" spans="2:19" s="5" customFormat="1" ht="23.25" customHeight="1">
      <c r="B37" s="45" t="s">
        <v>19</v>
      </c>
      <c r="C37" s="47" t="s">
        <v>18</v>
      </c>
      <c r="D37" s="47">
        <v>0</v>
      </c>
      <c r="E37" s="47">
        <v>0</v>
      </c>
      <c r="F37" s="47">
        <v>0</v>
      </c>
      <c r="G37" s="47">
        <v>0</v>
      </c>
      <c r="H37" s="37"/>
      <c r="I37" s="47" t="s">
        <v>18</v>
      </c>
      <c r="J37" s="47">
        <v>0</v>
      </c>
      <c r="K37" s="47">
        <v>0</v>
      </c>
      <c r="L37" s="47">
        <v>0</v>
      </c>
      <c r="M37" s="47">
        <v>0</v>
      </c>
      <c r="N37" s="43">
        <v>0</v>
      </c>
      <c r="O37" s="47" t="s">
        <v>18</v>
      </c>
      <c r="P37" s="47">
        <v>0</v>
      </c>
      <c r="Q37" s="47">
        <v>0</v>
      </c>
      <c r="R37" s="47">
        <v>0</v>
      </c>
      <c r="S37" s="47">
        <v>0</v>
      </c>
    </row>
    <row r="38" spans="2:19" ht="23.25" customHeight="1" thickBot="1">
      <c r="B38" s="28" t="s">
        <v>26</v>
      </c>
      <c r="C38" s="29"/>
      <c r="D38" s="29"/>
      <c r="E38" s="29"/>
      <c r="F38" s="29"/>
      <c r="G38" s="29"/>
      <c r="H38" s="30"/>
      <c r="I38" s="29"/>
      <c r="J38" s="29"/>
      <c r="K38" s="29"/>
      <c r="L38" s="29"/>
      <c r="M38" s="29"/>
      <c r="N38" s="30"/>
      <c r="O38" s="29"/>
      <c r="P38" s="29"/>
      <c r="Q38" s="29"/>
      <c r="R38" s="29"/>
      <c r="S38" s="29"/>
    </row>
    <row r="39" spans="2:19" s="3" customFormat="1" ht="23.25" customHeight="1" thickBot="1">
      <c r="B39" s="31" t="s">
        <v>16</v>
      </c>
      <c r="C39" s="41">
        <v>0</v>
      </c>
      <c r="D39" s="32">
        <v>0</v>
      </c>
      <c r="E39" s="32">
        <v>0</v>
      </c>
      <c r="F39" s="32">
        <v>0</v>
      </c>
      <c r="G39" s="32">
        <v>0</v>
      </c>
      <c r="H39" s="42"/>
      <c r="I39" s="32">
        <v>0</v>
      </c>
      <c r="J39" s="32">
        <v>0</v>
      </c>
      <c r="K39" s="32">
        <v>0</v>
      </c>
      <c r="L39" s="33">
        <v>0</v>
      </c>
      <c r="M39" s="33">
        <v>0</v>
      </c>
      <c r="N39" s="43"/>
      <c r="O39" s="33">
        <v>0</v>
      </c>
      <c r="P39" s="33">
        <v>0</v>
      </c>
      <c r="Q39" s="33">
        <v>0</v>
      </c>
      <c r="R39" s="33">
        <v>0</v>
      </c>
      <c r="S39" s="49">
        <v>0</v>
      </c>
    </row>
    <row r="40" spans="2:19" s="4" customFormat="1" ht="22.5" customHeight="1">
      <c r="B40" s="44" t="s">
        <v>21</v>
      </c>
      <c r="C40" s="32" t="s">
        <v>18</v>
      </c>
      <c r="D40" s="32">
        <v>0</v>
      </c>
      <c r="E40" s="32">
        <v>0</v>
      </c>
      <c r="F40" s="32">
        <v>0</v>
      </c>
      <c r="G40" s="32">
        <v>0</v>
      </c>
      <c r="H40" s="37"/>
      <c r="I40" s="32" t="s">
        <v>18</v>
      </c>
      <c r="J40" s="32">
        <v>0</v>
      </c>
      <c r="K40" s="32">
        <v>0</v>
      </c>
      <c r="L40" s="32">
        <v>0</v>
      </c>
      <c r="M40" s="33">
        <v>0</v>
      </c>
      <c r="N40" s="43"/>
      <c r="O40" s="32" t="s">
        <v>18</v>
      </c>
      <c r="P40" s="33">
        <v>0</v>
      </c>
      <c r="Q40" s="33">
        <v>0</v>
      </c>
      <c r="R40" s="33">
        <v>0</v>
      </c>
      <c r="S40" s="49">
        <v>0</v>
      </c>
    </row>
    <row r="41" spans="2:19" s="4" customFormat="1" ht="35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50">
        <v>0</v>
      </c>
    </row>
    <row r="42" spans="2:19" ht="20.25" customHeight="1">
      <c r="B42" s="28" t="s">
        <v>27</v>
      </c>
      <c r="C42" s="46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ht="20.25" customHeight="1">
      <c r="B43" s="28" t="s">
        <v>28</v>
      </c>
      <c r="C43" s="46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30"/>
      <c r="O43" s="29"/>
      <c r="P43" s="29"/>
      <c r="Q43" s="29"/>
      <c r="R43" s="29"/>
      <c r="S43" s="29"/>
    </row>
    <row r="44" spans="2:19" ht="20.25" customHeight="1">
      <c r="B44" s="31" t="s">
        <v>16</v>
      </c>
      <c r="C44" s="47">
        <v>0</v>
      </c>
      <c r="D44" s="47" t="s">
        <v>17</v>
      </c>
      <c r="E44" s="47"/>
      <c r="F44" s="47"/>
      <c r="G44" s="47"/>
      <c r="H44" s="42"/>
      <c r="I44" s="47">
        <v>0</v>
      </c>
      <c r="J44" s="47">
        <v>0</v>
      </c>
      <c r="K44" s="47">
        <v>0</v>
      </c>
      <c r="L44" s="48">
        <v>0</v>
      </c>
      <c r="M44" s="48">
        <v>0</v>
      </c>
      <c r="N44" s="43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</row>
    <row r="45" spans="2:19" ht="20.25" customHeight="1">
      <c r="B45" s="81" t="s">
        <v>35</v>
      </c>
      <c r="C45" s="32">
        <v>0</v>
      </c>
      <c r="D45" s="34">
        <v>0</v>
      </c>
      <c r="E45" s="34">
        <v>0</v>
      </c>
      <c r="F45" s="32">
        <f>C44+D45-E45</f>
        <v>0</v>
      </c>
      <c r="G45" s="76">
        <v>0</v>
      </c>
      <c r="H45" s="77"/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34">
        <v>0</v>
      </c>
    </row>
    <row r="46" spans="2:19" ht="20.25" customHeight="1">
      <c r="B46" s="81" t="s">
        <v>45</v>
      </c>
      <c r="C46" s="32">
        <v>0</v>
      </c>
      <c r="D46" s="34">
        <v>0</v>
      </c>
      <c r="E46" s="34">
        <v>0</v>
      </c>
      <c r="F46" s="32">
        <v>0</v>
      </c>
      <c r="G46" s="76">
        <v>0</v>
      </c>
      <c r="H46" s="77"/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6">
        <v>0</v>
      </c>
      <c r="P46" s="76">
        <v>0</v>
      </c>
      <c r="Q46" s="76">
        <v>0</v>
      </c>
      <c r="R46" s="76">
        <v>0</v>
      </c>
      <c r="S46" s="34">
        <v>0</v>
      </c>
    </row>
    <row r="47" spans="2:19" ht="20.25" customHeight="1">
      <c r="B47" s="45" t="s">
        <v>19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37"/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3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</row>
    <row r="48" spans="2:19" ht="23.25" customHeight="1">
      <c r="B48" s="28" t="s">
        <v>29</v>
      </c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  <c r="N48" s="30"/>
      <c r="O48" s="29"/>
      <c r="P48" s="29"/>
      <c r="Q48" s="29"/>
      <c r="R48" s="29"/>
      <c r="S48" s="29"/>
    </row>
    <row r="49" spans="2:19" s="3" customFormat="1" ht="23.25" customHeight="1">
      <c r="B49" s="31" t="s">
        <v>16</v>
      </c>
      <c r="C49" s="41">
        <v>0</v>
      </c>
      <c r="D49" s="32"/>
      <c r="E49" s="32"/>
      <c r="F49" s="32"/>
      <c r="G49" s="32"/>
      <c r="H49" s="42"/>
      <c r="I49" s="32">
        <v>0</v>
      </c>
      <c r="J49" s="32">
        <v>0</v>
      </c>
      <c r="K49" s="32">
        <v>0</v>
      </c>
      <c r="L49" s="33">
        <v>0</v>
      </c>
      <c r="M49" s="33">
        <v>0</v>
      </c>
      <c r="N49" s="4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</row>
    <row r="50" spans="2:19" s="3" customFormat="1" ht="23.25" customHeight="1">
      <c r="B50" s="81" t="s">
        <v>35</v>
      </c>
      <c r="C50" s="32">
        <v>0</v>
      </c>
      <c r="D50" s="76">
        <v>0</v>
      </c>
      <c r="E50" s="76">
        <v>0</v>
      </c>
      <c r="F50" s="32">
        <f>C49+D50-E50</f>
        <v>0</v>
      </c>
      <c r="G50" s="76">
        <v>0</v>
      </c>
      <c r="H50" s="77"/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34">
        <v>0</v>
      </c>
    </row>
    <row r="51" spans="2:19" s="3" customFormat="1" ht="23.25" customHeight="1">
      <c r="B51" s="81" t="s">
        <v>45</v>
      </c>
      <c r="C51" s="32">
        <v>0</v>
      </c>
      <c r="D51" s="76">
        <v>0</v>
      </c>
      <c r="E51" s="76">
        <v>0</v>
      </c>
      <c r="F51" s="32">
        <v>0</v>
      </c>
      <c r="G51" s="76">
        <v>0</v>
      </c>
      <c r="H51" s="77"/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34">
        <v>0</v>
      </c>
    </row>
    <row r="52" spans="2:19" s="4" customFormat="1" ht="23.25" customHeight="1">
      <c r="B52" s="44" t="s">
        <v>21</v>
      </c>
      <c r="C52" s="32" t="s">
        <v>22</v>
      </c>
      <c r="D52" s="32">
        <v>0</v>
      </c>
      <c r="E52" s="32">
        <v>0</v>
      </c>
      <c r="F52" s="32">
        <v>0</v>
      </c>
      <c r="G52" s="32">
        <v>0</v>
      </c>
      <c r="H52" s="32"/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</row>
    <row r="53" spans="2:19" s="4" customFormat="1" ht="32.25" customHeight="1">
      <c r="B53" s="45" t="s">
        <v>23</v>
      </c>
      <c r="C53" s="34" t="s">
        <v>18</v>
      </c>
      <c r="D53" s="34">
        <v>0</v>
      </c>
      <c r="E53" s="34">
        <v>0</v>
      </c>
      <c r="F53" s="34">
        <v>0</v>
      </c>
      <c r="G53" s="34">
        <v>0</v>
      </c>
      <c r="H53" s="35"/>
      <c r="I53" s="34" t="s">
        <v>18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 t="s">
        <v>18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30</v>
      </c>
      <c r="C54" s="29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s="7" customFormat="1" ht="23.25" customHeight="1">
      <c r="B55" s="31" t="s">
        <v>16</v>
      </c>
      <c r="C55" s="83">
        <f>C26+C39+C49</f>
        <v>47000000</v>
      </c>
      <c r="D55" s="51"/>
      <c r="E55" s="51"/>
      <c r="F55" s="41"/>
      <c r="G55" s="41"/>
      <c r="H55" s="52"/>
      <c r="I55" s="80">
        <v>0</v>
      </c>
      <c r="J55" s="41">
        <v>0</v>
      </c>
      <c r="K55" s="41">
        <v>0</v>
      </c>
      <c r="L55" s="41">
        <v>0</v>
      </c>
      <c r="M55" s="41">
        <v>0</v>
      </c>
      <c r="N55" s="52">
        <v>0</v>
      </c>
      <c r="O55" s="80">
        <v>0</v>
      </c>
      <c r="P55" s="41">
        <v>0</v>
      </c>
      <c r="Q55" s="41">
        <v>0</v>
      </c>
      <c r="R55" s="41">
        <v>0</v>
      </c>
      <c r="S55" s="41">
        <v>0</v>
      </c>
    </row>
    <row r="56" spans="2:19" s="4" customFormat="1" ht="23.25" customHeight="1">
      <c r="B56" s="36" t="s">
        <v>35</v>
      </c>
      <c r="C56" s="83">
        <f>C55</f>
        <v>47000000</v>
      </c>
      <c r="D56" s="34"/>
      <c r="E56" s="34">
        <f>E27</f>
        <v>0</v>
      </c>
      <c r="F56" s="32">
        <f>C56+D56-E56</f>
        <v>47000000</v>
      </c>
      <c r="G56" s="34">
        <f aca="true" t="shared" si="1" ref="G56:S56">G52</f>
        <v>0</v>
      </c>
      <c r="H56" s="78"/>
      <c r="I56" s="34">
        <f t="shared" si="1"/>
        <v>0</v>
      </c>
      <c r="J56" s="34">
        <f>J27</f>
        <v>0</v>
      </c>
      <c r="K56" s="34">
        <f>K27</f>
        <v>0</v>
      </c>
      <c r="L56" s="34">
        <f t="shared" si="1"/>
        <v>0</v>
      </c>
      <c r="M56" s="34">
        <f t="shared" si="1"/>
        <v>0</v>
      </c>
      <c r="N56" s="34">
        <f t="shared" si="1"/>
        <v>0</v>
      </c>
      <c r="O56" s="34">
        <f t="shared" si="1"/>
        <v>0</v>
      </c>
      <c r="P56" s="34">
        <f t="shared" si="1"/>
        <v>0</v>
      </c>
      <c r="Q56" s="34">
        <f t="shared" si="1"/>
        <v>0</v>
      </c>
      <c r="R56" s="34">
        <f t="shared" si="1"/>
        <v>0</v>
      </c>
      <c r="S56" s="34">
        <f t="shared" si="1"/>
        <v>0</v>
      </c>
    </row>
    <row r="57" spans="2:19" s="4" customFormat="1" ht="23.25" customHeight="1">
      <c r="B57" s="36" t="s">
        <v>45</v>
      </c>
      <c r="C57" s="83">
        <v>47000000</v>
      </c>
      <c r="D57" s="34">
        <f>D29</f>
        <v>4000000</v>
      </c>
      <c r="E57" s="34">
        <v>0</v>
      </c>
      <c r="F57" s="32">
        <f>C57+D57-E57</f>
        <v>51000000</v>
      </c>
      <c r="G57" s="34">
        <v>0</v>
      </c>
      <c r="H57" s="78"/>
      <c r="I57" s="34">
        <v>0</v>
      </c>
      <c r="J57" s="34">
        <v>394477.13</v>
      </c>
      <c r="K57" s="34">
        <v>394477.13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</row>
    <row r="58" spans="2:19" s="4" customFormat="1" ht="23.25" customHeight="1">
      <c r="B58" s="44" t="s">
        <v>21</v>
      </c>
      <c r="C58" s="76" t="s">
        <v>18</v>
      </c>
      <c r="D58" s="79">
        <v>4000000</v>
      </c>
      <c r="E58" s="79">
        <f>E30</f>
        <v>0</v>
      </c>
      <c r="F58" s="79">
        <f>C55+D57-E57</f>
        <v>51000000</v>
      </c>
      <c r="G58" s="79">
        <f>G56</f>
        <v>0</v>
      </c>
      <c r="H58" s="79"/>
      <c r="I58" s="79">
        <f aca="true" t="shared" si="2" ref="I58:R58">I56</f>
        <v>0</v>
      </c>
      <c r="J58" s="79">
        <f>J30</f>
        <v>394477.13</v>
      </c>
      <c r="K58" s="79">
        <f>K30</f>
        <v>394477.13</v>
      </c>
      <c r="L58" s="79">
        <f t="shared" si="2"/>
        <v>0</v>
      </c>
      <c r="M58" s="79">
        <f t="shared" si="2"/>
        <v>0</v>
      </c>
      <c r="N58" s="79">
        <f t="shared" si="2"/>
        <v>0</v>
      </c>
      <c r="O58" s="79">
        <v>0</v>
      </c>
      <c r="P58" s="79">
        <f t="shared" si="2"/>
        <v>0</v>
      </c>
      <c r="Q58" s="79">
        <f t="shared" si="2"/>
        <v>0</v>
      </c>
      <c r="R58" s="79">
        <f t="shared" si="2"/>
        <v>0</v>
      </c>
      <c r="S58" s="79">
        <v>0</v>
      </c>
    </row>
    <row r="59" spans="2:19" s="5" customFormat="1" ht="30.75" customHeight="1">
      <c r="B59" s="53" t="s">
        <v>23</v>
      </c>
      <c r="C59" s="54" t="s">
        <v>18</v>
      </c>
      <c r="D59" s="54">
        <v>0</v>
      </c>
      <c r="E59" s="54">
        <v>0</v>
      </c>
      <c r="F59" s="54">
        <v>0</v>
      </c>
      <c r="G59" s="54">
        <v>0</v>
      </c>
      <c r="H59" s="55"/>
      <c r="I59" s="54" t="s">
        <v>18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 t="s">
        <v>18</v>
      </c>
      <c r="P59" s="54">
        <v>0</v>
      </c>
      <c r="Q59" s="54">
        <v>0</v>
      </c>
      <c r="R59" s="54">
        <v>0</v>
      </c>
      <c r="S59" s="54">
        <v>0</v>
      </c>
    </row>
    <row r="60" spans="2:19" ht="23.25" customHeight="1">
      <c r="B60" s="28" t="s">
        <v>31</v>
      </c>
      <c r="C60" s="29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30"/>
      <c r="O60" s="29"/>
      <c r="P60" s="29"/>
      <c r="Q60" s="29"/>
      <c r="R60" s="29"/>
      <c r="S60" s="29"/>
    </row>
    <row r="61" spans="2:19" ht="23.25" customHeight="1">
      <c r="B61" s="28" t="s">
        <v>32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ht="23.25" customHeight="1">
      <c r="B62" s="56" t="s">
        <v>16</v>
      </c>
      <c r="C62" s="57">
        <v>0</v>
      </c>
      <c r="D62" s="57" t="s">
        <v>17</v>
      </c>
      <c r="E62" s="57"/>
      <c r="F62" s="57"/>
      <c r="G62" s="57"/>
      <c r="H62" s="58"/>
      <c r="I62" s="57">
        <v>0</v>
      </c>
      <c r="J62" s="57">
        <v>0</v>
      </c>
      <c r="K62" s="57">
        <v>0</v>
      </c>
      <c r="L62" s="59">
        <v>0</v>
      </c>
      <c r="M62" s="59">
        <v>0</v>
      </c>
      <c r="N62" s="60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</row>
    <row r="63" spans="2:19" ht="23.25" customHeight="1">
      <c r="B63" s="81" t="s">
        <v>35</v>
      </c>
      <c r="C63" s="32">
        <v>0</v>
      </c>
      <c r="D63" s="76">
        <v>0</v>
      </c>
      <c r="E63" s="76">
        <v>0</v>
      </c>
      <c r="F63" s="76">
        <f>C62+D63-E63</f>
        <v>0</v>
      </c>
      <c r="G63" s="76">
        <v>0</v>
      </c>
      <c r="H63" s="77"/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34">
        <v>0</v>
      </c>
    </row>
    <row r="64" spans="2:19" ht="23.25" customHeight="1">
      <c r="B64" s="81" t="s">
        <v>45</v>
      </c>
      <c r="C64" s="32">
        <v>0</v>
      </c>
      <c r="D64" s="76">
        <v>0</v>
      </c>
      <c r="E64" s="76">
        <v>0</v>
      </c>
      <c r="F64" s="76">
        <v>0</v>
      </c>
      <c r="G64" s="76">
        <v>0</v>
      </c>
      <c r="H64" s="77"/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6">
        <v>0</v>
      </c>
      <c r="P64" s="76">
        <v>0</v>
      </c>
      <c r="Q64" s="76">
        <v>0</v>
      </c>
      <c r="R64" s="76">
        <v>0</v>
      </c>
      <c r="S64" s="34">
        <v>0</v>
      </c>
    </row>
    <row r="65" spans="2:19" ht="23.25" customHeight="1">
      <c r="B65" s="53" t="s">
        <v>19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61"/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60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</row>
    <row r="66" spans="2:19" ht="23.25" customHeight="1">
      <c r="B66" s="28" t="s">
        <v>33</v>
      </c>
      <c r="C66" s="46"/>
      <c r="D66" s="46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s="8" customFormat="1" ht="23.25" customHeight="1">
      <c r="B67" s="31" t="s">
        <v>16</v>
      </c>
      <c r="C67" s="31">
        <v>0</v>
      </c>
      <c r="D67" s="31"/>
      <c r="E67" s="31"/>
      <c r="F67" s="31">
        <v>0</v>
      </c>
      <c r="G67" s="31"/>
      <c r="H67" s="62"/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62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</row>
    <row r="68" spans="2:19" s="9" customFormat="1" ht="23.25" customHeight="1">
      <c r="B68" s="63" t="s">
        <v>21</v>
      </c>
      <c r="C68" s="64" t="s">
        <v>22</v>
      </c>
      <c r="D68" s="65">
        <v>0</v>
      </c>
      <c r="E68" s="65">
        <v>0</v>
      </c>
      <c r="F68" s="65">
        <v>0</v>
      </c>
      <c r="G68" s="65">
        <v>0</v>
      </c>
      <c r="H68" s="66"/>
      <c r="I68" s="64" t="s">
        <v>22</v>
      </c>
      <c r="J68" s="65">
        <v>0</v>
      </c>
      <c r="K68" s="65">
        <v>0</v>
      </c>
      <c r="L68" s="65">
        <v>0</v>
      </c>
      <c r="M68" s="65">
        <v>0</v>
      </c>
      <c r="N68" s="67">
        <v>0</v>
      </c>
      <c r="O68" s="68" t="s">
        <v>22</v>
      </c>
      <c r="P68" s="65">
        <v>0</v>
      </c>
      <c r="Q68" s="65">
        <v>0</v>
      </c>
      <c r="R68" s="65">
        <v>0</v>
      </c>
      <c r="S68" s="65">
        <v>0</v>
      </c>
    </row>
    <row r="69" spans="2:19" s="9" customFormat="1" ht="32.25" customHeight="1">
      <c r="B69" s="53" t="s">
        <v>23</v>
      </c>
      <c r="C69" s="54" t="s">
        <v>18</v>
      </c>
      <c r="D69" s="94">
        <v>0</v>
      </c>
      <c r="E69" s="94">
        <v>0</v>
      </c>
      <c r="F69" s="94">
        <v>0</v>
      </c>
      <c r="G69" s="94">
        <v>0</v>
      </c>
      <c r="H69" s="55"/>
      <c r="I69" s="54" t="s">
        <v>18</v>
      </c>
      <c r="J69" s="94">
        <v>0</v>
      </c>
      <c r="K69" s="94">
        <v>0</v>
      </c>
      <c r="L69" s="94">
        <v>0</v>
      </c>
      <c r="M69" s="94">
        <v>0</v>
      </c>
      <c r="N69" s="54">
        <v>0</v>
      </c>
      <c r="O69" s="54" t="s">
        <v>18</v>
      </c>
      <c r="P69" s="94">
        <v>0</v>
      </c>
      <c r="Q69" s="94">
        <v>0</v>
      </c>
      <c r="R69" s="94">
        <v>0</v>
      </c>
      <c r="S69" s="94">
        <v>0</v>
      </c>
    </row>
    <row r="70" spans="2:19" ht="27" customHeight="1">
      <c r="B70" s="28" t="s">
        <v>34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s="7" customFormat="1" ht="27" customHeight="1">
      <c r="B71" s="31" t="s">
        <v>16</v>
      </c>
      <c r="C71" s="32">
        <f>C55+C67</f>
        <v>47000000</v>
      </c>
      <c r="D71" s="32"/>
      <c r="E71" s="32"/>
      <c r="F71" s="32"/>
      <c r="G71" s="32">
        <v>0</v>
      </c>
      <c r="H71" s="43"/>
      <c r="I71" s="32"/>
      <c r="J71" s="32">
        <v>0</v>
      </c>
      <c r="K71" s="32">
        <v>0</v>
      </c>
      <c r="L71" s="32">
        <v>0</v>
      </c>
      <c r="M71" s="32">
        <v>0</v>
      </c>
      <c r="N71" s="43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</row>
    <row r="72" spans="2:19" s="7" customFormat="1" ht="27" customHeight="1">
      <c r="B72" s="36" t="s">
        <v>35</v>
      </c>
      <c r="C72" s="34">
        <f>C71</f>
        <v>47000000</v>
      </c>
      <c r="D72" s="34">
        <f>D56</f>
        <v>0</v>
      </c>
      <c r="E72" s="34">
        <f>E56</f>
        <v>0</v>
      </c>
      <c r="F72" s="34">
        <f>C72+D72-E72</f>
        <v>47000000</v>
      </c>
      <c r="G72" s="34">
        <f aca="true" t="shared" si="3" ref="G72:S72">G68</f>
        <v>0</v>
      </c>
      <c r="H72" s="78"/>
      <c r="I72" s="34"/>
      <c r="J72" s="34">
        <f>J27</f>
        <v>0</v>
      </c>
      <c r="K72" s="34">
        <f>K27</f>
        <v>0</v>
      </c>
      <c r="L72" s="34">
        <f t="shared" si="3"/>
        <v>0</v>
      </c>
      <c r="M72" s="34">
        <f t="shared" si="3"/>
        <v>0</v>
      </c>
      <c r="N72" s="34">
        <f t="shared" si="3"/>
        <v>0</v>
      </c>
      <c r="O72" s="34" t="str">
        <f t="shared" si="3"/>
        <v>Х</v>
      </c>
      <c r="P72" s="34">
        <f t="shared" si="3"/>
        <v>0</v>
      </c>
      <c r="Q72" s="34">
        <f t="shared" si="3"/>
        <v>0</v>
      </c>
      <c r="R72" s="34">
        <f t="shared" si="3"/>
        <v>0</v>
      </c>
      <c r="S72" s="34">
        <f t="shared" si="3"/>
        <v>0</v>
      </c>
    </row>
    <row r="73" spans="2:19" s="7" customFormat="1" ht="27" customHeight="1">
      <c r="B73" s="36" t="s">
        <v>45</v>
      </c>
      <c r="C73" s="34">
        <v>47000000</v>
      </c>
      <c r="D73" s="34">
        <v>4000000</v>
      </c>
      <c r="E73" s="34">
        <v>0</v>
      </c>
      <c r="F73" s="34">
        <f>C73+D73-E73</f>
        <v>51000000</v>
      </c>
      <c r="G73" s="34">
        <v>0</v>
      </c>
      <c r="H73" s="78"/>
      <c r="I73" s="34"/>
      <c r="J73" s="34">
        <v>394477.13</v>
      </c>
      <c r="K73" s="34">
        <v>394477.13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34">
        <v>0</v>
      </c>
    </row>
    <row r="74" spans="2:19" s="7" customFormat="1" ht="27" customHeight="1">
      <c r="B74" s="44" t="s">
        <v>21</v>
      </c>
      <c r="C74" s="32" t="s">
        <v>18</v>
      </c>
      <c r="D74" s="32">
        <v>4000000</v>
      </c>
      <c r="E74" s="32">
        <f>E58</f>
        <v>0</v>
      </c>
      <c r="F74" s="32">
        <f>F58</f>
        <v>51000000</v>
      </c>
      <c r="G74" s="32">
        <f>G72</f>
        <v>0</v>
      </c>
      <c r="H74" s="32"/>
      <c r="I74" s="32">
        <f>I72</f>
        <v>0</v>
      </c>
      <c r="J74" s="79">
        <f>J30</f>
        <v>394477.13</v>
      </c>
      <c r="K74" s="79">
        <f>K30</f>
        <v>394477.13</v>
      </c>
      <c r="L74" s="32">
        <f aca="true" t="shared" si="4" ref="L74:S74">L72</f>
        <v>0</v>
      </c>
      <c r="M74" s="32">
        <f t="shared" si="4"/>
        <v>0</v>
      </c>
      <c r="N74" s="32">
        <f t="shared" si="4"/>
        <v>0</v>
      </c>
      <c r="O74" s="32" t="str">
        <f t="shared" si="4"/>
        <v>Х</v>
      </c>
      <c r="P74" s="32">
        <f t="shared" si="4"/>
        <v>0</v>
      </c>
      <c r="Q74" s="32">
        <f t="shared" si="4"/>
        <v>0</v>
      </c>
      <c r="R74" s="32">
        <f t="shared" si="4"/>
        <v>0</v>
      </c>
      <c r="S74" s="32">
        <f t="shared" si="4"/>
        <v>0</v>
      </c>
    </row>
    <row r="75" spans="2:19" s="10" customFormat="1" ht="30" customHeight="1">
      <c r="B75" s="53" t="s">
        <v>23</v>
      </c>
      <c r="C75" s="54" t="s">
        <v>18</v>
      </c>
      <c r="D75" s="54">
        <v>0</v>
      </c>
      <c r="E75" s="54">
        <v>0</v>
      </c>
      <c r="F75" s="54">
        <v>0</v>
      </c>
      <c r="G75" s="54">
        <v>0</v>
      </c>
      <c r="H75" s="55"/>
      <c r="I75" s="54" t="s">
        <v>18</v>
      </c>
      <c r="J75" s="54">
        <v>0</v>
      </c>
      <c r="K75" s="54">
        <v>0</v>
      </c>
      <c r="L75" s="54">
        <v>0</v>
      </c>
      <c r="M75" s="54">
        <v>0</v>
      </c>
      <c r="N75" s="54">
        <v>0</v>
      </c>
      <c r="O75" s="54" t="s">
        <v>18</v>
      </c>
      <c r="P75" s="54">
        <v>0</v>
      </c>
      <c r="Q75" s="54">
        <v>0</v>
      </c>
      <c r="R75" s="54">
        <v>0</v>
      </c>
      <c r="S75" s="54">
        <v>0</v>
      </c>
    </row>
    <row r="76" spans="2:19" s="10" customFormat="1" ht="23.25" customHeight="1">
      <c r="B76" s="69"/>
      <c r="C76" s="70"/>
      <c r="D76" s="70"/>
      <c r="E76" s="70"/>
      <c r="F76" s="71"/>
      <c r="G76" s="70"/>
      <c r="H76" s="70"/>
      <c r="I76" s="70"/>
      <c r="J76" s="70"/>
      <c r="K76" s="70"/>
      <c r="L76" s="70"/>
      <c r="M76" s="70"/>
      <c r="N76" s="72"/>
      <c r="O76" s="70"/>
      <c r="P76" s="70"/>
      <c r="Q76" s="70"/>
      <c r="R76" s="70"/>
      <c r="S76" s="70"/>
    </row>
    <row r="77" spans="2:19" s="9" customFormat="1" ht="13.5" customHeight="1">
      <c r="B77" s="69" t="s">
        <v>40</v>
      </c>
      <c r="C77" s="73"/>
      <c r="D77" s="112" t="s">
        <v>41</v>
      </c>
      <c r="E77" s="112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4"/>
    </row>
    <row r="78" spans="2:19" s="9" customFormat="1" ht="18" customHeight="1">
      <c r="B78" s="114"/>
      <c r="C78" s="114"/>
      <c r="D78" s="114"/>
      <c r="E78" s="114"/>
      <c r="F78" s="114"/>
      <c r="G78" s="114"/>
      <c r="H78" s="114"/>
      <c r="I78" s="114"/>
      <c r="J78" s="74"/>
      <c r="K78" s="74"/>
      <c r="L78" s="74"/>
      <c r="M78" s="74"/>
      <c r="N78" s="75"/>
      <c r="O78" s="74"/>
      <c r="P78" s="74"/>
      <c r="Q78" s="74"/>
      <c r="R78" s="74"/>
      <c r="S78" s="74"/>
    </row>
    <row r="79" spans="2:19" s="4" customFormat="1" ht="45.75" customHeight="1">
      <c r="B79" s="113" t="s">
        <v>37</v>
      </c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</row>
    <row r="80" spans="8:14" s="4" customFormat="1" ht="23.25" customHeight="1">
      <c r="H80" s="2"/>
      <c r="N80" s="1"/>
    </row>
    <row r="81" spans="8:14" s="4" customFormat="1" ht="23.25" customHeight="1">
      <c r="H81" s="2"/>
      <c r="N81" s="1"/>
    </row>
    <row r="82" spans="8:14" s="4" customFormat="1" ht="23.25" customHeight="1">
      <c r="H82" s="2"/>
      <c r="N82" s="1"/>
    </row>
    <row r="83" spans="8:14" s="4" customFormat="1" ht="23.25" customHeight="1">
      <c r="H83" s="2"/>
      <c r="N83" s="1"/>
    </row>
    <row r="84" ht="23.25" customHeight="1"/>
    <row r="85" ht="23.25" customHeight="1"/>
    <row r="86" ht="23.25" customHeight="1"/>
    <row r="87" ht="409.5" customHeight="1" hidden="1"/>
    <row r="88" ht="11.25" customHeight="1"/>
    <row r="89" ht="12.75" customHeight="1"/>
    <row r="90" spans="2:19" ht="12.75" customHeight="1">
      <c r="B90" s="11"/>
      <c r="C90" s="11"/>
      <c r="D90" s="11"/>
      <c r="E90" s="11"/>
      <c r="F90" s="11"/>
      <c r="G90" s="11"/>
      <c r="H90" s="12"/>
      <c r="I90" s="11"/>
      <c r="J90" s="11"/>
      <c r="K90" s="11"/>
      <c r="L90" s="11"/>
      <c r="M90" s="11"/>
      <c r="N90" s="13"/>
      <c r="O90" s="11"/>
      <c r="P90" s="11"/>
      <c r="Q90" s="11"/>
      <c r="R90" s="11"/>
      <c r="S90" s="11"/>
    </row>
    <row r="91" spans="2:19" ht="12.75" customHeight="1">
      <c r="B91" s="11"/>
      <c r="C91" s="12"/>
      <c r="D91" s="11"/>
      <c r="E91" s="11"/>
      <c r="F91" s="11"/>
      <c r="G91" s="11"/>
      <c r="H91" s="12"/>
      <c r="I91" s="11"/>
      <c r="J91" s="11"/>
      <c r="K91" s="11"/>
      <c r="L91" s="11"/>
      <c r="M91" s="11"/>
      <c r="N91" s="13"/>
      <c r="O91" s="11"/>
      <c r="P91" s="11"/>
      <c r="Q91" s="11"/>
      <c r="R91" s="11"/>
      <c r="S91" s="11"/>
    </row>
  </sheetData>
  <sheetProtection/>
  <mergeCells count="12">
    <mergeCell ref="D77:E77"/>
    <mergeCell ref="B79:S79"/>
    <mergeCell ref="B78:I78"/>
    <mergeCell ref="B13:E13"/>
    <mergeCell ref="B19:E19"/>
    <mergeCell ref="C4:G4"/>
    <mergeCell ref="B4:B5"/>
    <mergeCell ref="B7:E7"/>
    <mergeCell ref="H1:M1"/>
    <mergeCell ref="H4:M4"/>
    <mergeCell ref="J3:K3"/>
    <mergeCell ref="H2:M2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dobrivskaya</cp:lastModifiedBy>
  <cp:lastPrinted>2014-03-03T11:51:49Z</cp:lastPrinted>
  <dcterms:created xsi:type="dcterms:W3CDTF">2010-10-04T10:20:09Z</dcterms:created>
  <dcterms:modified xsi:type="dcterms:W3CDTF">2014-03-03T12:06:14Z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