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6245" windowHeight="1197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книга_1'!$B$1:$T$76</definedName>
  </definedNames>
  <calcPr fullCalcOnLoad="1"/>
</workbook>
</file>

<file path=xl/sharedStrings.xml><?xml version="1.0" encoding="utf-8"?>
<sst xmlns="http://schemas.openxmlformats.org/spreadsheetml/2006/main" count="151" uniqueCount="48">
  <si>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</si>
  <si>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</si>
  <si>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</si>
  <si>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</si>
  <si>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</si>
  <si>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</si>
  <si>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</si>
  <si>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</si>
  <si>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</si>
  <si>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</si>
  <si>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</si>
  <si>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</si>
  <si>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</si>
  <si>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</si>
  <si>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</si>
  <si>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</si>
  <si>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</si>
  <si>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</si>
  <si>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</si>
  <si>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</si>
  <si>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</si>
  <si>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</si>
  <si>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</si>
  <si>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</si>
  <si>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</si>
  <si>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</si>
  <si>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</si>
  <si>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</si>
  <si>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</si>
  <si>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</si>
  <si>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</si>
  <si>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</si>
  <si>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</si>
  <si>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</si>
  <si>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</si>
  <si>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Руководитель</t>
  </si>
  <si>
    <t>С.В.Ставицкая</t>
  </si>
  <si>
    <t>исполнитель Макарьина  С. В. тел. (48532) 2-05-50</t>
  </si>
  <si>
    <t xml:space="preserve">Итого </t>
  </si>
  <si>
    <t>январь</t>
  </si>
  <si>
    <t>Итого</t>
  </si>
  <si>
    <t xml:space="preserve">Договор № М-2 от 04.10.2011   кредитор: ОАО Банк "Северный морской путь" Дата погашения: 02.10.2013г.  Без обеспечения </t>
  </si>
  <si>
    <t xml:space="preserve">Договор №57/2012 от 24.09.2012   кредитор: ОАО Банк "Северный морской путь" Дата погашения: 23.09.2013г.  Без обеспечения </t>
  </si>
  <si>
    <t>Январь</t>
  </si>
  <si>
    <t>04.02.2013</t>
  </si>
  <si>
    <t>08.02.2013</t>
  </si>
  <si>
    <t>февраль</t>
  </si>
  <si>
    <t>на 01.03.2013г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</si>
</sst>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0" applyNumberFormat="1" applyFont="1" applyFill="1" applyBorder="1" applyAlignment="1" applyProtection="1">
      <alignment horizontal="center"/>
      <protection hidden="1"/>
    </xf>
    <xf numFmtId="1" fontId="8" fillId="0" borderId="1" xfId="0" applyNumberFormat="1" applyFont="1" applyFill="1" applyBorder="1" applyAlignment="1" applyProtection="1">
      <alignment horizontal="centerContinuous"/>
      <protection hidden="1"/>
    </xf>
    <xf numFmtId="0" fontId="8" fillId="0" borderId="1" xfId="0" applyNumberFormat="1" applyFont="1" applyFill="1" applyBorder="1" applyAlignment="1" applyProtection="1">
      <alignment horizontal="centerContinuous"/>
      <protection hidden="1"/>
    </xf>
    <xf numFmtId="0" fontId="8" fillId="0" borderId="1" xfId="0" applyNumberFormat="1" applyFont="1" applyFill="1" applyBorder="1" applyAlignment="1" applyProtection="1">
      <alignment horizontal="center" wrapText="1"/>
      <protection hidden="1"/>
    </xf>
    <xf numFmtId="1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" xfId="0" applyNumberFormat="1" applyFont="1" applyFill="1" applyBorder="1" applyAlignment="1" applyProtection="1">
      <alignment horizontal="center"/>
      <protection hidden="1"/>
    </xf>
    <xf numFmtId="1" fontId="8" fillId="0" borderId="1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2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" xfId="0" applyNumberFormat="1" applyFont="1" applyFill="1" applyBorder="1" applyAlignment="1" applyProtection="1">
      <alignment wrapText="1"/>
      <protection hidden="1"/>
    </xf>
    <xf numFmtId="4" fontId="8" fillId="0" borderId="1" xfId="0" applyNumberFormat="1" applyFont="1" applyFill="1" applyBorder="1" applyAlignment="1" applyProtection="1">
      <alignment horizontal="right" wrapText="1"/>
      <protection hidden="1"/>
    </xf>
    <xf numFmtId="4" fontId="8" fillId="0" borderId="1" xfId="0" applyNumberFormat="1" applyFont="1" applyFill="1" applyBorder="1" applyAlignment="1" applyProtection="1">
      <alignment horizontal="right"/>
      <protection hidden="1"/>
    </xf>
    <xf numFmtId="4" fontId="7" fillId="0" borderId="1" xfId="0" applyNumberFormat="1" applyFont="1" applyFill="1" applyBorder="1" applyAlignment="1" applyProtection="1">
      <alignment horizontal="right" wrapText="1"/>
      <protection hidden="1"/>
    </xf>
    <xf numFmtId="9" fontId="7" fillId="0" borderId="1" xfId="0" applyNumberFormat="1" applyFont="1" applyFill="1" applyBorder="1" applyAlignment="1" applyProtection="1">
      <alignment horizontal="right" wrapText="1"/>
      <protection hidden="1"/>
    </xf>
    <xf numFmtId="14" fontId="7" fillId="0" borderId="1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" xfId="0" applyNumberFormat="1" applyFont="1" applyFill="1" applyBorder="1" applyAlignment="1" applyProtection="1">
      <alignment horizontal="right" wrapText="1"/>
      <protection hidden="1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1" fontId="7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 horizontal="right"/>
    </xf>
    <xf numFmtId="1" fontId="8" fillId="0" borderId="1" xfId="0" applyNumberFormat="1" applyFont="1" applyFill="1" applyBorder="1" applyAlignment="1" applyProtection="1">
      <alignment horizontal="right"/>
      <protection hidden="1"/>
    </xf>
    <xf numFmtId="1" fontId="8" fillId="0" borderId="1" xfId="0" applyNumberFormat="1" applyFont="1" applyFill="1" applyBorder="1" applyAlignment="1" applyProtection="1">
      <alignment horizontal="right" wrapText="1"/>
      <protection hidden="1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" xfId="0" applyNumberFormat="1" applyFont="1" applyFill="1" applyBorder="1" applyAlignment="1" applyProtection="1">
      <alignment horizontal="right" wrapText="1"/>
      <protection hidden="1"/>
    </xf>
    <xf numFmtId="2" fontId="8" fillId="0" borderId="1" xfId="0" applyNumberFormat="1" applyFont="1" applyFill="1" applyBorder="1" applyAlignment="1" applyProtection="1">
      <alignment horizontal="right"/>
      <protection hidden="1"/>
    </xf>
    <xf numFmtId="4" fontId="8" fillId="0" borderId="3" xfId="0" applyNumberFormat="1" applyFont="1" applyFill="1" applyBorder="1" applyAlignment="1" applyProtection="1">
      <alignment horizontal="right"/>
      <protection hidden="1"/>
    </xf>
    <xf numFmtId="4" fontId="7" fillId="0" borderId="4" xfId="0" applyNumberFormat="1" applyFont="1" applyFill="1" applyBorder="1" applyAlignment="1" applyProtection="1">
      <alignment horizontal="right" wrapText="1"/>
      <protection hidden="1"/>
    </xf>
    <xf numFmtId="4" fontId="7" fillId="0" borderId="1" xfId="0" applyNumberFormat="1" applyFont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 applyProtection="1">
      <alignment horizontal="left" vertical="center" wrapText="1"/>
      <protection hidden="1"/>
    </xf>
    <xf numFmtId="4" fontId="7" fillId="0" borderId="1" xfId="0" applyNumberFormat="1" applyFont="1" applyBorder="1" applyAlignment="1" applyProtection="1">
      <alignment horizontal="right" wrapText="1"/>
      <protection hidden="1"/>
    </xf>
    <xf numFmtId="9" fontId="7" fillId="0" borderId="1" xfId="0" applyNumberFormat="1" applyFont="1" applyBorder="1" applyAlignment="1" applyProtection="1">
      <alignment horizontal="right" wrapText="1"/>
      <protection hidden="1"/>
    </xf>
    <xf numFmtId="2" fontId="8" fillId="0" borderId="1" xfId="0" applyNumberFormat="1" applyFont="1" applyBorder="1" applyAlignment="1" applyProtection="1">
      <alignment wrapText="1"/>
      <protection hidden="1"/>
    </xf>
    <xf numFmtId="2" fontId="8" fillId="0" borderId="1" xfId="0" applyNumberFormat="1" applyFont="1" applyBorder="1" applyAlignment="1" applyProtection="1">
      <alignment horizontal="right" wrapText="1"/>
      <protection hidden="1"/>
    </xf>
    <xf numFmtId="1" fontId="8" fillId="0" borderId="1" xfId="0" applyNumberFormat="1" applyFont="1" applyBorder="1" applyAlignment="1" applyProtection="1">
      <alignment horizontal="right"/>
      <protection hidden="1"/>
    </xf>
    <xf numFmtId="2" fontId="8" fillId="0" borderId="1" xfId="0" applyNumberFormat="1" applyFont="1" applyBorder="1" applyAlignment="1" applyProtection="1">
      <alignment horizontal="right"/>
      <protection hidden="1"/>
    </xf>
    <xf numFmtId="1" fontId="8" fillId="0" borderId="1" xfId="0" applyNumberFormat="1" applyFont="1" applyBorder="1" applyAlignment="1" applyProtection="1">
      <alignment horizontal="right" wrapText="1"/>
      <protection hidden="1"/>
    </xf>
    <xf numFmtId="9" fontId="8" fillId="0" borderId="1" xfId="0" applyNumberFormat="1" applyFont="1" applyBorder="1" applyAlignment="1" applyProtection="1">
      <alignment horizontal="right" wrapText="1"/>
      <protection hidden="1"/>
    </xf>
    <xf numFmtId="1" fontId="8" fillId="0" borderId="1" xfId="0" applyNumberFormat="1" applyFont="1" applyFill="1" applyBorder="1" applyAlignment="1" applyProtection="1">
      <alignment wrapText="1"/>
      <protection hidden="1"/>
    </xf>
    <xf numFmtId="2" fontId="8" fillId="0" borderId="1" xfId="0" applyNumberFormat="1" applyFont="1" applyBorder="1" applyAlignment="1">
      <alignment/>
    </xf>
    <xf numFmtId="2" fontId="8" fillId="2" borderId="1" xfId="0" applyNumberFormat="1" applyFont="1" applyFill="1" applyBorder="1" applyAlignment="1" applyProtection="1">
      <alignment horizontal="right" wrapText="1"/>
      <protection hidden="1"/>
    </xf>
    <xf numFmtId="2" fontId="8" fillId="2" borderId="1" xfId="0" applyNumberFormat="1" applyFont="1" applyFill="1" applyBorder="1" applyAlignment="1" applyProtection="1">
      <alignment wrapText="1"/>
      <protection hidden="1"/>
    </xf>
    <xf numFmtId="9" fontId="8" fillId="0" borderId="1" xfId="0" applyNumberFormat="1" applyFont="1" applyFill="1" applyBorder="1" applyAlignment="1" applyProtection="1">
      <alignment wrapText="1"/>
      <protection hidden="1"/>
    </xf>
    <xf numFmtId="1" fontId="7" fillId="2" borderId="1" xfId="0" applyNumberFormat="1" applyFont="1" applyFill="1" applyBorder="1" applyAlignment="1" applyProtection="1">
      <alignment wrapText="1"/>
      <protection hidden="1"/>
    </xf>
    <xf numFmtId="2" fontId="8" fillId="2" borderId="1" xfId="0" applyNumberFormat="1" applyFont="1" applyFill="1" applyBorder="1" applyAlignment="1" applyProtection="1">
      <alignment horizontal="center" wrapText="1"/>
      <protection hidden="1"/>
    </xf>
    <xf numFmtId="2" fontId="8" fillId="0" borderId="0" xfId="0" applyNumberFormat="1" applyFont="1" applyBorder="1" applyAlignment="1">
      <alignment/>
    </xf>
    <xf numFmtId="4" fontId="8" fillId="2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2" borderId="0" xfId="0" applyNumberFormat="1" applyFont="1" applyFill="1" applyBorder="1" applyAlignment="1" applyProtection="1">
      <alignment horizontal="right" wrapText="1"/>
      <protection hidden="1"/>
    </xf>
    <xf numFmtId="2" fontId="8" fillId="2" borderId="0" xfId="0" applyNumberFormat="1" applyFont="1" applyFill="1" applyBorder="1" applyAlignment="1" applyProtection="1">
      <alignment vertical="center" wrapText="1"/>
      <protection hidden="1"/>
    </xf>
    <xf numFmtId="2" fontId="8" fillId="2" borderId="0" xfId="0" applyNumberFormat="1" applyFont="1" applyFill="1" applyBorder="1" applyAlignment="1" applyProtection="1">
      <alignment wrapText="1"/>
      <protection hidden="1"/>
    </xf>
    <xf numFmtId="1" fontId="8" fillId="2" borderId="0" xfId="0" applyNumberFormat="1" applyFont="1" applyFill="1" applyBorder="1" applyAlignment="1" applyProtection="1">
      <alignment wrapText="1"/>
      <protection hidden="1"/>
    </xf>
    <xf numFmtId="4" fontId="7" fillId="0" borderId="1" xfId="0" applyNumberFormat="1" applyFont="1" applyFill="1" applyBorder="1" applyAlignment="1" applyProtection="1">
      <alignment horizontal="right" wrapText="1"/>
      <protection hidden="1"/>
    </xf>
    <xf numFmtId="10" fontId="7" fillId="0" borderId="1" xfId="0" applyNumberFormat="1" applyFont="1" applyFill="1" applyBorder="1" applyAlignment="1" applyProtection="1">
      <alignment horizontal="right" wrapText="1"/>
      <protection hidden="1"/>
    </xf>
    <xf numFmtId="14" fontId="7" fillId="0" borderId="1" xfId="0" applyNumberFormat="1" applyFont="1" applyFill="1" applyBorder="1" applyAlignment="1" applyProtection="1">
      <alignment horizontal="left" wrapText="1"/>
      <protection hidden="1"/>
    </xf>
    <xf numFmtId="10" fontId="7" fillId="0" borderId="1" xfId="0" applyNumberFormat="1" applyFont="1" applyFill="1" applyBorder="1" applyAlignment="1" applyProtection="1">
      <alignment horizontal="right" wrapText="1"/>
      <protection hidden="1"/>
    </xf>
    <xf numFmtId="4" fontId="8" fillId="0" borderId="1" xfId="0" applyNumberFormat="1" applyFont="1" applyFill="1" applyBorder="1" applyAlignment="1" applyProtection="1">
      <alignment horizontal="right" wrapText="1"/>
      <protection hidden="1"/>
    </xf>
    <xf numFmtId="4" fontId="7" fillId="0" borderId="1" xfId="0" applyNumberFormat="1" applyFont="1" applyBorder="1" applyAlignment="1">
      <alignment horizontal="right"/>
    </xf>
    <xf numFmtId="2" fontId="7" fillId="0" borderId="1" xfId="0" applyNumberFormat="1" applyFont="1" applyFill="1" applyBorder="1" applyAlignment="1" applyProtection="1">
      <alignment wrapText="1"/>
      <protection hidden="1"/>
    </xf>
    <xf numFmtId="2" fontId="0" fillId="3" borderId="0" xfId="0" applyNumberFormat="1" applyFill="1" applyAlignment="1">
      <alignment/>
    </xf>
    <xf numFmtId="4" fontId="8" fillId="0" borderId="1" xfId="0" applyNumberFormat="1" applyFont="1" applyBorder="1" applyAlignment="1">
      <alignment horizontal="right"/>
    </xf>
    <xf numFmtId="10" fontId="8" fillId="0" borderId="1" xfId="0" applyNumberFormat="1" applyFont="1" applyFill="1" applyBorder="1" applyAlignment="1" applyProtection="1">
      <alignment horizontal="right" wrapText="1"/>
      <protection hidden="1"/>
    </xf>
    <xf numFmtId="49" fontId="7" fillId="0" borderId="1" xfId="0" applyNumberFormat="1" applyFont="1" applyFill="1" applyBorder="1" applyAlignment="1" applyProtection="1">
      <alignment wrapText="1"/>
      <protection hidden="1"/>
    </xf>
    <xf numFmtId="0" fontId="8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" xfId="0" applyNumberFormat="1" applyFont="1" applyFill="1" applyBorder="1" applyAlignment="1" applyProtection="1">
      <alignment horizontal="left"/>
      <protection hidden="1"/>
    </xf>
    <xf numFmtId="0" fontId="8" fillId="0" borderId="6" xfId="0" applyNumberFormat="1" applyFont="1" applyFill="1" applyBorder="1" applyAlignment="1" applyProtection="1">
      <alignment horizontal="left"/>
      <protection hidden="1"/>
    </xf>
    <xf numFmtId="0" fontId="8" fillId="0" borderId="0" xfId="0" applyFont="1" applyAlignment="1">
      <alignment horizontal="center"/>
    </xf>
    <xf numFmtId="0" fontId="8" fillId="0" borderId="1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8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NumberFormat="1" applyFont="1" applyFill="1" applyBorder="1" applyAlignment="1" applyProtection="1">
      <alignment horizontal="left"/>
      <protection hidden="1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Alignment="1">
      <alignment horizontal="left" vertical="center"/>
    </xf>
    <xf numFmtId="2" fontId="8" fillId="0" borderId="0" xfId="0" applyNumberFormat="1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88"/>
  <sheetViews>
    <sheetView tabSelected="1" view="pageBreakPreview" zoomScaleNormal="75" zoomScaleSheetLayoutView="10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23" sqref="D23"/>
    </sheetView>
  </sheetViews>
  <sheetFormatPr defaultColWidth="9.140625" defaultRowHeight="12.75"/>
  <cols>
    <col min="1" max="1" width="9.140625" style="0" hidden="1" customWidth="1"/>
    <col min="2" max="2" width="22.28125" style="0" customWidth="1"/>
    <col min="3" max="4" width="18.8515625" style="0" customWidth="1"/>
    <col min="5" max="6" width="18.00390625" style="0" customWidth="1"/>
    <col min="7" max="7" width="11.57421875" style="0" customWidth="1"/>
    <col min="8" max="8" width="11.00390625" style="2" customWidth="1"/>
    <col min="9" max="9" width="14.7109375" style="0" customWidth="1"/>
    <col min="10" max="10" width="15.28125" style="0" customWidth="1"/>
    <col min="11" max="11" width="15.851562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1" t="s">
        <v>0</v>
      </c>
      <c r="I1" s="91"/>
      <c r="J1" s="91"/>
      <c r="K1" s="91"/>
      <c r="L1" s="91"/>
      <c r="M1" s="91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3" t="s">
        <v>1</v>
      </c>
      <c r="I2" s="93"/>
      <c r="J2" s="93"/>
      <c r="K2" s="93"/>
      <c r="L2" s="93"/>
      <c r="M2" s="93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1" t="s">
        <v>47</v>
      </c>
      <c r="K3" s="91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88" t="s">
        <v>2</v>
      </c>
      <c r="C4" s="87" t="s">
        <v>3</v>
      </c>
      <c r="D4" s="87"/>
      <c r="E4" s="87"/>
      <c r="F4" s="87"/>
      <c r="G4" s="87"/>
      <c r="H4" s="92" t="s">
        <v>4</v>
      </c>
      <c r="I4" s="92"/>
      <c r="J4" s="92"/>
      <c r="K4" s="92"/>
      <c r="L4" s="92"/>
      <c r="M4" s="92"/>
      <c r="N4" s="20"/>
      <c r="O4" s="21" t="s">
        <v>5</v>
      </c>
      <c r="P4" s="21"/>
      <c r="Q4" s="21"/>
      <c r="R4" s="21"/>
      <c r="S4" s="21"/>
    </row>
    <row r="5" spans="2:19" ht="45" customHeight="1">
      <c r="B5" s="88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89" t="s">
        <v>15</v>
      </c>
      <c r="C7" s="90"/>
      <c r="D7" s="90"/>
      <c r="E7" s="90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s="4" customFormat="1" ht="23.25" customHeight="1">
      <c r="B8" s="95" t="s">
        <v>15</v>
      </c>
      <c r="C8" s="96"/>
      <c r="D8" s="96"/>
      <c r="E8" s="96"/>
      <c r="F8" s="32">
        <v>0</v>
      </c>
      <c r="G8" s="32"/>
      <c r="H8" s="37"/>
      <c r="I8" s="32"/>
      <c r="J8" s="32"/>
      <c r="K8" s="32"/>
      <c r="L8" s="32"/>
      <c r="M8" s="32"/>
      <c r="N8" s="32"/>
      <c r="O8" s="32"/>
      <c r="P8" s="32"/>
      <c r="Q8" s="32"/>
      <c r="R8" s="34"/>
      <c r="S8" s="34"/>
    </row>
    <row r="9" spans="2:19" s="4" customFormat="1" ht="23.25" customHeight="1">
      <c r="B9" s="28" t="s">
        <v>41</v>
      </c>
      <c r="C9" s="29"/>
      <c r="D9" s="29"/>
      <c r="E9" s="29"/>
      <c r="F9" s="32"/>
      <c r="G9" s="32"/>
      <c r="H9" s="37"/>
      <c r="I9" s="32"/>
      <c r="J9" s="32"/>
      <c r="K9" s="32"/>
      <c r="L9" s="32"/>
      <c r="M9" s="32"/>
      <c r="N9" s="32"/>
      <c r="O9" s="32"/>
      <c r="P9" s="32"/>
      <c r="Q9" s="32"/>
      <c r="R9" s="34"/>
      <c r="S9" s="34"/>
    </row>
    <row r="10" spans="2:19" s="4" customFormat="1" ht="23.25" customHeight="1">
      <c r="B10" s="31" t="s">
        <v>16</v>
      </c>
      <c r="C10" s="32">
        <v>18000000</v>
      </c>
      <c r="D10" s="32" t="s">
        <v>17</v>
      </c>
      <c r="E10" s="32"/>
      <c r="F10" s="32"/>
      <c r="G10" s="32"/>
      <c r="H10" s="37"/>
      <c r="I10" s="32"/>
      <c r="J10" s="32"/>
      <c r="K10" s="32"/>
      <c r="L10" s="32"/>
      <c r="M10" s="32"/>
      <c r="N10" s="32"/>
      <c r="O10" s="32"/>
      <c r="P10" s="32"/>
      <c r="Q10" s="32"/>
      <c r="R10" s="34"/>
      <c r="S10" s="34"/>
    </row>
    <row r="11" spans="2:19" s="4" customFormat="1" ht="23.25" customHeight="1">
      <c r="B11" s="78">
        <v>41303</v>
      </c>
      <c r="C11" s="76">
        <v>18000000</v>
      </c>
      <c r="D11" s="76">
        <v>0</v>
      </c>
      <c r="E11" s="76">
        <v>2000000</v>
      </c>
      <c r="F11" s="76">
        <f>C11+D11-E11</f>
        <v>16000000</v>
      </c>
      <c r="G11" s="76"/>
      <c r="H11" s="77">
        <v>0.0993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34">
        <v>0</v>
      </c>
      <c r="S11" s="34">
        <v>0</v>
      </c>
    </row>
    <row r="12" spans="2:19" s="4" customFormat="1" ht="23.25" customHeight="1">
      <c r="B12" s="78">
        <v>41313</v>
      </c>
      <c r="C12" s="76">
        <f>F11</f>
        <v>16000000</v>
      </c>
      <c r="D12" s="76">
        <v>0</v>
      </c>
      <c r="E12" s="76">
        <v>0</v>
      </c>
      <c r="F12" s="76">
        <f>C12+D12-E12</f>
        <v>16000000</v>
      </c>
      <c r="G12" s="76"/>
      <c r="H12" s="77">
        <v>0.0993</v>
      </c>
      <c r="I12" s="76">
        <v>0</v>
      </c>
      <c r="J12" s="76">
        <v>150718.35</v>
      </c>
      <c r="K12" s="76">
        <v>150718.35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34">
        <v>0</v>
      </c>
      <c r="S12" s="34">
        <v>0</v>
      </c>
    </row>
    <row r="13" spans="2:19" s="4" customFormat="1" ht="23.25" customHeight="1">
      <c r="B13" s="78">
        <v>41317</v>
      </c>
      <c r="C13" s="76">
        <f>F12</f>
        <v>16000000</v>
      </c>
      <c r="D13" s="76">
        <v>0</v>
      </c>
      <c r="E13" s="76">
        <v>4000000</v>
      </c>
      <c r="F13" s="76">
        <f>C13+D13-E13</f>
        <v>12000000</v>
      </c>
      <c r="G13" s="76"/>
      <c r="H13" s="77">
        <v>0.0993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34">
        <v>0</v>
      </c>
      <c r="S13" s="34">
        <v>0</v>
      </c>
    </row>
    <row r="14" spans="2:19" s="4" customFormat="1" ht="23.25" customHeight="1">
      <c r="B14" s="78">
        <v>41319</v>
      </c>
      <c r="C14" s="76">
        <f>F13</f>
        <v>12000000</v>
      </c>
      <c r="D14" s="76">
        <v>3000000</v>
      </c>
      <c r="E14" s="76">
        <v>2000000</v>
      </c>
      <c r="F14" s="76">
        <f>C14+D14-E14</f>
        <v>13000000</v>
      </c>
      <c r="G14" s="76"/>
      <c r="H14" s="77">
        <v>0.0993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34">
        <v>0</v>
      </c>
      <c r="S14" s="34">
        <v>0</v>
      </c>
    </row>
    <row r="15" spans="2:19" s="4" customFormat="1" ht="23.25" customHeight="1">
      <c r="B15" s="31" t="s">
        <v>38</v>
      </c>
      <c r="C15" s="76" t="s">
        <v>18</v>
      </c>
      <c r="D15" s="32">
        <f>D11+D12+D13+D14</f>
        <v>3000000</v>
      </c>
      <c r="E15" s="32">
        <f>E11+E12+E13+E14</f>
        <v>8000000</v>
      </c>
      <c r="F15" s="32">
        <f>C10+D15-E15</f>
        <v>13000000</v>
      </c>
      <c r="G15" s="32"/>
      <c r="H15" s="85">
        <v>0.0993</v>
      </c>
      <c r="I15" s="32">
        <f>I11</f>
        <v>0</v>
      </c>
      <c r="J15" s="32">
        <f>J11+J12</f>
        <v>150718.35</v>
      </c>
      <c r="K15" s="32">
        <f>K11+K12</f>
        <v>150718.35</v>
      </c>
      <c r="L15" s="32">
        <f aca="true" t="shared" si="0" ref="L15:S15">L11</f>
        <v>0</v>
      </c>
      <c r="M15" s="32">
        <f t="shared" si="0"/>
        <v>0</v>
      </c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  <c r="S15" s="32">
        <f t="shared" si="0"/>
        <v>0</v>
      </c>
    </row>
    <row r="16" spans="2:19" s="4" customFormat="1" ht="23.25" customHeight="1">
      <c r="B16" s="95" t="s">
        <v>15</v>
      </c>
      <c r="C16" s="96"/>
      <c r="D16" s="96"/>
      <c r="E16" s="96"/>
      <c r="F16" s="32"/>
      <c r="G16" s="32"/>
      <c r="H16" s="85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2:19" s="4" customFormat="1" ht="23.25" customHeight="1">
      <c r="B17" s="28" t="s">
        <v>42</v>
      </c>
      <c r="C17" s="29"/>
      <c r="D17" s="29"/>
      <c r="E17" s="29"/>
      <c r="F17" s="32"/>
      <c r="G17" s="32"/>
      <c r="H17" s="85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2:19" s="4" customFormat="1" ht="23.25" customHeight="1">
      <c r="B18" s="31" t="s">
        <v>16</v>
      </c>
      <c r="C18" s="32">
        <v>20000000</v>
      </c>
      <c r="D18" s="32" t="s">
        <v>17</v>
      </c>
      <c r="E18" s="32"/>
      <c r="F18" s="32"/>
      <c r="G18" s="32"/>
      <c r="H18" s="85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2:19" s="4" customFormat="1" ht="23.25" customHeight="1">
      <c r="B19" s="86" t="s">
        <v>43</v>
      </c>
      <c r="C19" s="76">
        <v>20000000</v>
      </c>
      <c r="D19" s="76">
        <v>0</v>
      </c>
      <c r="E19" s="76">
        <v>0</v>
      </c>
      <c r="F19" s="76">
        <f>C19+D19-E19</f>
        <v>20000000</v>
      </c>
      <c r="G19" s="76">
        <v>0</v>
      </c>
      <c r="H19" s="77">
        <v>0.094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</row>
    <row r="20" spans="2:19" s="4" customFormat="1" ht="23.25" customHeight="1">
      <c r="B20" s="86" t="s">
        <v>44</v>
      </c>
      <c r="C20" s="76">
        <f>F19</f>
        <v>20000000</v>
      </c>
      <c r="D20" s="76">
        <v>5000000</v>
      </c>
      <c r="E20" s="76">
        <v>0</v>
      </c>
      <c r="F20" s="76">
        <f>C20+D20-E20</f>
        <v>25000000</v>
      </c>
      <c r="G20" s="76">
        <v>0</v>
      </c>
      <c r="H20" s="77">
        <v>0.094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 s="4" customFormat="1" ht="23.25" customHeight="1">
      <c r="B21" s="86" t="s">
        <v>45</v>
      </c>
      <c r="C21" s="76">
        <f>F20</f>
        <v>25000000</v>
      </c>
      <c r="D21" s="76">
        <v>0</v>
      </c>
      <c r="E21" s="76">
        <v>0</v>
      </c>
      <c r="F21" s="76">
        <f>C21+D21-E21</f>
        <v>25000000</v>
      </c>
      <c r="G21" s="76">
        <v>0</v>
      </c>
      <c r="H21" s="77">
        <v>0.094</v>
      </c>
      <c r="I21" s="76">
        <v>0</v>
      </c>
      <c r="J21" s="76">
        <v>159671.23</v>
      </c>
      <c r="K21" s="76">
        <v>159671.23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</row>
    <row r="22" spans="2:19" s="4" customFormat="1" ht="23.25" customHeight="1">
      <c r="B22" s="31" t="s">
        <v>40</v>
      </c>
      <c r="C22" s="80" t="s">
        <v>18</v>
      </c>
      <c r="D22" s="32">
        <f>D19+D20+D21</f>
        <v>5000000</v>
      </c>
      <c r="E22" s="32">
        <f>E19+E20+E21</f>
        <v>0</v>
      </c>
      <c r="F22" s="80">
        <f>C18+D22-E22</f>
        <v>25000000</v>
      </c>
      <c r="G22" s="32">
        <v>0</v>
      </c>
      <c r="H22" s="85">
        <v>0.094</v>
      </c>
      <c r="I22" s="32">
        <v>0</v>
      </c>
      <c r="J22" s="32">
        <f>J19+J20+J21</f>
        <v>159671.23</v>
      </c>
      <c r="K22" s="32">
        <f>K19+K20+K21</f>
        <v>159671.23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</row>
    <row r="23" spans="2:19" ht="27.75" customHeight="1">
      <c r="B23" s="38" t="s">
        <v>20</v>
      </c>
      <c r="C23" s="39"/>
      <c r="D23" s="39"/>
      <c r="E23" s="39"/>
      <c r="F23" s="39"/>
      <c r="G23" s="39"/>
      <c r="H23" s="40"/>
      <c r="I23" s="39"/>
      <c r="J23" s="39"/>
      <c r="K23" s="39"/>
      <c r="L23" s="39"/>
      <c r="M23" s="39"/>
      <c r="N23" s="40"/>
      <c r="O23" s="39"/>
      <c r="P23" s="39"/>
      <c r="Q23" s="39"/>
      <c r="R23" s="39"/>
      <c r="S23" s="39"/>
    </row>
    <row r="24" spans="2:19" s="3" customFormat="1" ht="23.25" customHeight="1">
      <c r="B24" s="31" t="s">
        <v>16</v>
      </c>
      <c r="C24" s="41">
        <f>C18+C10</f>
        <v>38000000</v>
      </c>
      <c r="D24" s="32"/>
      <c r="E24" s="32"/>
      <c r="F24" s="32"/>
      <c r="G24" s="32"/>
      <c r="H24" s="42"/>
      <c r="I24" s="32">
        <v>0</v>
      </c>
      <c r="J24" s="32"/>
      <c r="K24" s="32"/>
      <c r="L24" s="33"/>
      <c r="M24" s="33"/>
      <c r="N24" s="43"/>
      <c r="O24" s="33">
        <v>0</v>
      </c>
      <c r="P24" s="33" t="s">
        <v>17</v>
      </c>
      <c r="Q24" s="33" t="s">
        <v>17</v>
      </c>
      <c r="R24" s="33" t="s">
        <v>17</v>
      </c>
      <c r="S24" s="33"/>
    </row>
    <row r="25" spans="2:19" s="83" customFormat="1" ht="23.25" customHeight="1">
      <c r="B25" s="36" t="s">
        <v>39</v>
      </c>
      <c r="C25" s="81">
        <f>C24</f>
        <v>38000000</v>
      </c>
      <c r="D25" s="34">
        <f>D19+D11</f>
        <v>0</v>
      </c>
      <c r="E25" s="34">
        <f>E19+E11</f>
        <v>2000000</v>
      </c>
      <c r="F25" s="34">
        <f>C25+D25-E25</f>
        <v>36000000</v>
      </c>
      <c r="G25" s="34">
        <v>0</v>
      </c>
      <c r="H25" s="79"/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</row>
    <row r="26" spans="2:19" s="83" customFormat="1" ht="23.25" customHeight="1">
      <c r="B26" s="36" t="s">
        <v>46</v>
      </c>
      <c r="C26" s="81">
        <f>F25</f>
        <v>36000000</v>
      </c>
      <c r="D26" s="34">
        <f>D20+D21+D12+D13+D14</f>
        <v>8000000</v>
      </c>
      <c r="E26" s="34">
        <f>E20+E21+E12+E13+E14</f>
        <v>6000000</v>
      </c>
      <c r="F26" s="34">
        <f>C26+D26-E26</f>
        <v>38000000</v>
      </c>
      <c r="G26" s="34">
        <v>0</v>
      </c>
      <c r="H26" s="79"/>
      <c r="I26" s="34">
        <v>0</v>
      </c>
      <c r="J26" s="34">
        <f>J21+J12</f>
        <v>310389.58</v>
      </c>
      <c r="K26" s="34">
        <f>K21+K12</f>
        <v>310389.58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</row>
    <row r="27" spans="2:19" s="4" customFormat="1" ht="23.25" customHeight="1">
      <c r="B27" s="44" t="s">
        <v>21</v>
      </c>
      <c r="C27" s="32" t="s">
        <v>18</v>
      </c>
      <c r="D27" s="32">
        <f>D25+D26</f>
        <v>8000000</v>
      </c>
      <c r="E27" s="32">
        <f>E25+E26</f>
        <v>8000000</v>
      </c>
      <c r="F27" s="32">
        <f>C24+D27-E27</f>
        <v>38000000</v>
      </c>
      <c r="G27" s="32">
        <f aca="true" t="shared" si="1" ref="G27:S27">G25</f>
        <v>0</v>
      </c>
      <c r="H27" s="32"/>
      <c r="I27" s="32">
        <f t="shared" si="1"/>
        <v>0</v>
      </c>
      <c r="J27" s="32">
        <f>J22+J15</f>
        <v>310389.58</v>
      </c>
      <c r="K27" s="32">
        <f>K22+K15</f>
        <v>310389.58</v>
      </c>
      <c r="L27" s="32">
        <f t="shared" si="1"/>
        <v>0</v>
      </c>
      <c r="M27" s="32">
        <f t="shared" si="1"/>
        <v>0</v>
      </c>
      <c r="N27" s="32">
        <f t="shared" si="1"/>
        <v>0</v>
      </c>
      <c r="O27" s="32">
        <f t="shared" si="1"/>
        <v>0</v>
      </c>
      <c r="P27" s="32">
        <f t="shared" si="1"/>
        <v>0</v>
      </c>
      <c r="Q27" s="32">
        <f t="shared" si="1"/>
        <v>0</v>
      </c>
      <c r="R27" s="32">
        <f t="shared" si="1"/>
        <v>0</v>
      </c>
      <c r="S27" s="32">
        <f t="shared" si="1"/>
        <v>0</v>
      </c>
    </row>
    <row r="28" spans="2:19" s="4" customFormat="1" ht="36" customHeight="1">
      <c r="B28" s="45" t="s">
        <v>23</v>
      </c>
      <c r="C28" s="34" t="s">
        <v>22</v>
      </c>
      <c r="D28" s="34">
        <v>0</v>
      </c>
      <c r="E28" s="34">
        <v>0</v>
      </c>
      <c r="F28" s="34">
        <v>0</v>
      </c>
      <c r="G28" s="34">
        <v>0</v>
      </c>
      <c r="H28" s="35"/>
      <c r="I28" s="32" t="s">
        <v>22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2" t="s">
        <v>22</v>
      </c>
      <c r="P28" s="34">
        <v>0</v>
      </c>
      <c r="Q28" s="34">
        <v>0</v>
      </c>
      <c r="R28" s="34">
        <v>0</v>
      </c>
      <c r="S28" s="34">
        <v>0</v>
      </c>
    </row>
    <row r="29" spans="2:19" ht="23.25" customHeight="1">
      <c r="B29" s="28" t="s">
        <v>24</v>
      </c>
      <c r="C29" s="46"/>
      <c r="D29" s="29"/>
      <c r="E29" s="29"/>
      <c r="F29" s="29"/>
      <c r="G29" s="29"/>
      <c r="H29" s="30"/>
      <c r="I29" s="29"/>
      <c r="J29" s="29"/>
      <c r="K29" s="29"/>
      <c r="L29" s="29"/>
      <c r="M29" s="29"/>
      <c r="N29" s="30"/>
      <c r="O29" s="29"/>
      <c r="P29" s="29"/>
      <c r="Q29" s="29"/>
      <c r="R29" s="29"/>
      <c r="S29" s="29"/>
    </row>
    <row r="30" spans="2:19" ht="23.25" customHeight="1">
      <c r="B30" s="28" t="s">
        <v>25</v>
      </c>
      <c r="C30" s="29"/>
      <c r="D30" s="29"/>
      <c r="E30" s="29"/>
      <c r="F30" s="29"/>
      <c r="G30" s="29"/>
      <c r="H30" s="30"/>
      <c r="I30" s="29"/>
      <c r="J30" s="29"/>
      <c r="K30" s="29"/>
      <c r="L30" s="29"/>
      <c r="M30" s="29"/>
      <c r="N30" s="30"/>
      <c r="O30" s="29"/>
      <c r="P30" s="29"/>
      <c r="Q30" s="29"/>
      <c r="R30" s="29"/>
      <c r="S30" s="29"/>
    </row>
    <row r="31" spans="2:19" s="3" customFormat="1" ht="23.25" customHeight="1">
      <c r="B31" s="31" t="s">
        <v>16</v>
      </c>
      <c r="C31" s="47">
        <v>0</v>
      </c>
      <c r="D31" s="47" t="s">
        <v>17</v>
      </c>
      <c r="E31" s="47"/>
      <c r="F31" s="47"/>
      <c r="G31" s="47"/>
      <c r="H31" s="42"/>
      <c r="I31" s="47">
        <v>0</v>
      </c>
      <c r="J31" s="47" t="s">
        <v>17</v>
      </c>
      <c r="K31" s="47" t="s">
        <v>17</v>
      </c>
      <c r="L31" s="48"/>
      <c r="M31" s="48"/>
      <c r="N31" s="43"/>
      <c r="O31" s="48">
        <v>0</v>
      </c>
      <c r="P31" s="48" t="s">
        <v>17</v>
      </c>
      <c r="Q31" s="48" t="s">
        <v>17</v>
      </c>
      <c r="R31" s="48" t="s">
        <v>17</v>
      </c>
      <c r="S31" s="48"/>
    </row>
    <row r="32" spans="2:19" s="3" customFormat="1" ht="23.25" customHeight="1">
      <c r="B32" s="82" t="s">
        <v>39</v>
      </c>
      <c r="C32" s="32">
        <v>0</v>
      </c>
      <c r="D32" s="76">
        <v>0</v>
      </c>
      <c r="E32" s="76">
        <v>0</v>
      </c>
      <c r="F32" s="76">
        <f>C31+D32-E32</f>
        <v>0</v>
      </c>
      <c r="G32" s="76">
        <v>0</v>
      </c>
      <c r="H32" s="77"/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34">
        <v>0</v>
      </c>
    </row>
    <row r="33" spans="2:19" s="3" customFormat="1" ht="23.25" customHeight="1">
      <c r="B33" s="82" t="s">
        <v>46</v>
      </c>
      <c r="C33" s="32">
        <v>0</v>
      </c>
      <c r="D33" s="76">
        <v>0</v>
      </c>
      <c r="E33" s="76">
        <v>0</v>
      </c>
      <c r="F33" s="76">
        <f>C32+D33-E33</f>
        <v>0</v>
      </c>
      <c r="G33" s="76">
        <v>0</v>
      </c>
      <c r="H33" s="77"/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34">
        <v>0</v>
      </c>
    </row>
    <row r="34" spans="2:19" s="5" customFormat="1" ht="23.25" customHeight="1">
      <c r="B34" s="45" t="s">
        <v>19</v>
      </c>
      <c r="C34" s="47" t="s">
        <v>18</v>
      </c>
      <c r="D34" s="47">
        <v>0</v>
      </c>
      <c r="E34" s="47">
        <v>0</v>
      </c>
      <c r="F34" s="47">
        <v>0</v>
      </c>
      <c r="G34" s="47">
        <v>0</v>
      </c>
      <c r="H34" s="37"/>
      <c r="I34" s="47" t="s">
        <v>18</v>
      </c>
      <c r="J34" s="47">
        <v>0</v>
      </c>
      <c r="K34" s="47">
        <v>0</v>
      </c>
      <c r="L34" s="47">
        <v>0</v>
      </c>
      <c r="M34" s="47">
        <v>0</v>
      </c>
      <c r="N34" s="43">
        <v>0</v>
      </c>
      <c r="O34" s="47" t="s">
        <v>18</v>
      </c>
      <c r="P34" s="47">
        <v>0</v>
      </c>
      <c r="Q34" s="47">
        <v>0</v>
      </c>
      <c r="R34" s="47">
        <v>0</v>
      </c>
      <c r="S34" s="47">
        <v>0</v>
      </c>
    </row>
    <row r="35" spans="2:19" ht="23.25" customHeight="1" thickBot="1">
      <c r="B35" s="28" t="s">
        <v>26</v>
      </c>
      <c r="C35" s="29"/>
      <c r="D35" s="29"/>
      <c r="E35" s="29"/>
      <c r="F35" s="29"/>
      <c r="G35" s="29"/>
      <c r="H35" s="30"/>
      <c r="I35" s="29"/>
      <c r="J35" s="29"/>
      <c r="K35" s="29"/>
      <c r="L35" s="29"/>
      <c r="M35" s="29"/>
      <c r="N35" s="30"/>
      <c r="O35" s="29"/>
      <c r="P35" s="29"/>
      <c r="Q35" s="29"/>
      <c r="R35" s="29"/>
      <c r="S35" s="29"/>
    </row>
    <row r="36" spans="2:19" s="3" customFormat="1" ht="23.25" customHeight="1" thickBot="1">
      <c r="B36" s="31" t="s">
        <v>16</v>
      </c>
      <c r="C36" s="41">
        <v>0</v>
      </c>
      <c r="D36" s="32"/>
      <c r="E36" s="32"/>
      <c r="F36" s="32"/>
      <c r="G36" s="32"/>
      <c r="H36" s="42"/>
      <c r="I36" s="32">
        <v>0</v>
      </c>
      <c r="J36" s="32"/>
      <c r="K36" s="32"/>
      <c r="L36" s="33"/>
      <c r="M36" s="33"/>
      <c r="N36" s="43"/>
      <c r="O36" s="33">
        <v>0</v>
      </c>
      <c r="P36" s="33" t="s">
        <v>17</v>
      </c>
      <c r="Q36" s="33" t="s">
        <v>17</v>
      </c>
      <c r="R36" s="33" t="s">
        <v>17</v>
      </c>
      <c r="S36" s="49"/>
    </row>
    <row r="37" spans="2:19" s="4" customFormat="1" ht="22.5" customHeight="1">
      <c r="B37" s="44" t="s">
        <v>21</v>
      </c>
      <c r="C37" s="32" t="s">
        <v>18</v>
      </c>
      <c r="D37" s="32">
        <v>0</v>
      </c>
      <c r="E37" s="32">
        <v>0</v>
      </c>
      <c r="F37" s="32">
        <v>0</v>
      </c>
      <c r="G37" s="32">
        <v>0</v>
      </c>
      <c r="H37" s="37"/>
      <c r="I37" s="32" t="s">
        <v>18</v>
      </c>
      <c r="J37" s="32">
        <v>0</v>
      </c>
      <c r="K37" s="32">
        <v>0</v>
      </c>
      <c r="L37" s="32">
        <v>0</v>
      </c>
      <c r="M37" s="33">
        <v>0</v>
      </c>
      <c r="N37" s="43">
        <v>0</v>
      </c>
      <c r="O37" s="32" t="s">
        <v>18</v>
      </c>
      <c r="P37" s="33">
        <v>0</v>
      </c>
      <c r="Q37" s="33">
        <v>0</v>
      </c>
      <c r="R37" s="33">
        <v>0</v>
      </c>
      <c r="S37" s="49">
        <v>0</v>
      </c>
    </row>
    <row r="38" spans="2:19" s="4" customFormat="1" ht="35.25" customHeight="1">
      <c r="B38" s="45" t="s">
        <v>23</v>
      </c>
      <c r="C38" s="34" t="s">
        <v>18</v>
      </c>
      <c r="D38" s="34">
        <v>0</v>
      </c>
      <c r="E38" s="34">
        <v>0</v>
      </c>
      <c r="F38" s="34">
        <v>0</v>
      </c>
      <c r="G38" s="34">
        <v>0</v>
      </c>
      <c r="H38" s="35"/>
      <c r="I38" s="34" t="s">
        <v>18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 t="s">
        <v>18</v>
      </c>
      <c r="P38" s="34">
        <v>0</v>
      </c>
      <c r="Q38" s="34">
        <v>0</v>
      </c>
      <c r="R38" s="34">
        <v>0</v>
      </c>
      <c r="S38" s="50">
        <v>0</v>
      </c>
    </row>
    <row r="39" spans="2:19" ht="20.25" customHeight="1">
      <c r="B39" s="28" t="s">
        <v>27</v>
      </c>
      <c r="C39" s="46"/>
      <c r="D39" s="29"/>
      <c r="E39" s="29"/>
      <c r="F39" s="29"/>
      <c r="G39" s="29"/>
      <c r="H39" s="30"/>
      <c r="I39" s="29"/>
      <c r="J39" s="29"/>
      <c r="K39" s="29"/>
      <c r="L39" s="29"/>
      <c r="M39" s="29"/>
      <c r="N39" s="30"/>
      <c r="O39" s="29"/>
      <c r="P39" s="29"/>
      <c r="Q39" s="29"/>
      <c r="R39" s="29"/>
      <c r="S39" s="29"/>
    </row>
    <row r="40" spans="2:19" ht="20.25" customHeight="1">
      <c r="B40" s="28" t="s">
        <v>28</v>
      </c>
      <c r="C40" s="46"/>
      <c r="D40" s="29"/>
      <c r="E40" s="29"/>
      <c r="F40" s="29"/>
      <c r="G40" s="29"/>
      <c r="H40" s="30"/>
      <c r="I40" s="29"/>
      <c r="J40" s="29"/>
      <c r="K40" s="29"/>
      <c r="L40" s="29"/>
      <c r="M40" s="29"/>
      <c r="N40" s="30"/>
      <c r="O40" s="29"/>
      <c r="P40" s="29"/>
      <c r="Q40" s="29"/>
      <c r="R40" s="29"/>
      <c r="S40" s="29"/>
    </row>
    <row r="41" spans="2:19" ht="20.25" customHeight="1">
      <c r="B41" s="31" t="s">
        <v>16</v>
      </c>
      <c r="C41" s="47">
        <v>0</v>
      </c>
      <c r="D41" s="47" t="s">
        <v>17</v>
      </c>
      <c r="E41" s="47"/>
      <c r="F41" s="47"/>
      <c r="G41" s="47"/>
      <c r="H41" s="42"/>
      <c r="I41" s="47">
        <v>0</v>
      </c>
      <c r="J41" s="47" t="s">
        <v>17</v>
      </c>
      <c r="K41" s="47" t="s">
        <v>17</v>
      </c>
      <c r="L41" s="48"/>
      <c r="M41" s="48"/>
      <c r="N41" s="43"/>
      <c r="O41" s="48">
        <v>0</v>
      </c>
      <c r="P41" s="48" t="s">
        <v>17</v>
      </c>
      <c r="Q41" s="48" t="s">
        <v>17</v>
      </c>
      <c r="R41" s="48" t="s">
        <v>17</v>
      </c>
      <c r="S41" s="48"/>
    </row>
    <row r="42" spans="2:19" ht="20.25" customHeight="1">
      <c r="B42" s="82" t="s">
        <v>39</v>
      </c>
      <c r="C42" s="32">
        <v>0</v>
      </c>
      <c r="D42" s="76">
        <v>0</v>
      </c>
      <c r="E42" s="76">
        <v>0</v>
      </c>
      <c r="F42" s="76">
        <f>C41+D42-E42</f>
        <v>0</v>
      </c>
      <c r="G42" s="76">
        <v>0</v>
      </c>
      <c r="H42" s="77"/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34">
        <v>0</v>
      </c>
    </row>
    <row r="43" spans="2:19" ht="20.25" customHeight="1">
      <c r="B43" s="82" t="s">
        <v>46</v>
      </c>
      <c r="C43" s="32">
        <v>0</v>
      </c>
      <c r="D43" s="76">
        <v>0</v>
      </c>
      <c r="E43" s="76">
        <v>0</v>
      </c>
      <c r="F43" s="76">
        <f>C42+D43-E43</f>
        <v>0</v>
      </c>
      <c r="G43" s="76">
        <v>0</v>
      </c>
      <c r="H43" s="77"/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34">
        <v>0</v>
      </c>
    </row>
    <row r="44" spans="2:19" ht="20.25" customHeight="1">
      <c r="B44" s="45" t="s">
        <v>19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37"/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3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</row>
    <row r="45" spans="2:19" ht="23.25" customHeight="1">
      <c r="B45" s="28" t="s">
        <v>29</v>
      </c>
      <c r="C45" s="29"/>
      <c r="D45" s="29"/>
      <c r="E45" s="29"/>
      <c r="F45" s="29"/>
      <c r="G45" s="29"/>
      <c r="H45" s="30"/>
      <c r="I45" s="29"/>
      <c r="J45" s="29"/>
      <c r="K45" s="29"/>
      <c r="L45" s="29"/>
      <c r="M45" s="29"/>
      <c r="N45" s="30"/>
      <c r="O45" s="29"/>
      <c r="P45" s="29"/>
      <c r="Q45" s="29"/>
      <c r="R45" s="29"/>
      <c r="S45" s="29"/>
    </row>
    <row r="46" spans="2:19" s="3" customFormat="1" ht="23.25" customHeight="1">
      <c r="B46" s="31" t="s">
        <v>16</v>
      </c>
      <c r="C46" s="41">
        <v>0</v>
      </c>
      <c r="D46" s="32"/>
      <c r="E46" s="32"/>
      <c r="F46" s="32"/>
      <c r="G46" s="32"/>
      <c r="H46" s="42"/>
      <c r="I46" s="32">
        <v>0</v>
      </c>
      <c r="J46" s="32"/>
      <c r="K46" s="32"/>
      <c r="L46" s="33"/>
      <c r="M46" s="33"/>
      <c r="N46" s="43"/>
      <c r="O46" s="33">
        <v>0</v>
      </c>
      <c r="P46" s="33" t="s">
        <v>17</v>
      </c>
      <c r="Q46" s="33" t="s">
        <v>17</v>
      </c>
      <c r="R46" s="33" t="s">
        <v>17</v>
      </c>
      <c r="S46" s="33"/>
    </row>
    <row r="47" spans="2:19" s="3" customFormat="1" ht="23.25" customHeight="1">
      <c r="B47" s="82" t="s">
        <v>39</v>
      </c>
      <c r="C47" s="32">
        <v>0</v>
      </c>
      <c r="D47" s="76">
        <v>0</v>
      </c>
      <c r="E47" s="76">
        <v>0</v>
      </c>
      <c r="F47" s="76">
        <f>C46+D47-E47</f>
        <v>0</v>
      </c>
      <c r="G47" s="76">
        <v>0</v>
      </c>
      <c r="H47" s="77"/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34">
        <v>0</v>
      </c>
    </row>
    <row r="48" spans="2:19" s="3" customFormat="1" ht="23.25" customHeight="1">
      <c r="B48" s="82" t="s">
        <v>46</v>
      </c>
      <c r="C48" s="32">
        <v>0</v>
      </c>
      <c r="D48" s="76">
        <v>0</v>
      </c>
      <c r="E48" s="76">
        <v>0</v>
      </c>
      <c r="F48" s="76">
        <f>C47+D48-E48</f>
        <v>0</v>
      </c>
      <c r="G48" s="76">
        <v>0</v>
      </c>
      <c r="H48" s="77"/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34">
        <v>0</v>
      </c>
    </row>
    <row r="49" spans="2:19" s="4" customFormat="1" ht="23.25" customHeight="1">
      <c r="B49" s="44" t="s">
        <v>21</v>
      </c>
      <c r="C49" s="32" t="s">
        <v>22</v>
      </c>
      <c r="D49" s="32">
        <v>0</v>
      </c>
      <c r="E49" s="32">
        <v>0</v>
      </c>
      <c r="F49" s="32">
        <v>0</v>
      </c>
      <c r="G49" s="32">
        <v>0</v>
      </c>
      <c r="H49" s="32"/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</row>
    <row r="50" spans="2:19" s="4" customFormat="1" ht="32.25" customHeight="1">
      <c r="B50" s="45" t="s">
        <v>23</v>
      </c>
      <c r="C50" s="34" t="s">
        <v>18</v>
      </c>
      <c r="D50" s="34">
        <v>0</v>
      </c>
      <c r="E50" s="34">
        <v>0</v>
      </c>
      <c r="F50" s="34">
        <v>0</v>
      </c>
      <c r="G50" s="34">
        <v>0</v>
      </c>
      <c r="H50" s="35"/>
      <c r="I50" s="34" t="s">
        <v>18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 t="s">
        <v>18</v>
      </c>
      <c r="P50" s="34">
        <v>0</v>
      </c>
      <c r="Q50" s="34">
        <v>0</v>
      </c>
      <c r="R50" s="34">
        <v>0</v>
      </c>
      <c r="S50" s="34">
        <v>0</v>
      </c>
    </row>
    <row r="51" spans="2:19" ht="23.25" customHeight="1">
      <c r="B51" s="28" t="s">
        <v>30</v>
      </c>
      <c r="C51" s="29"/>
      <c r="D51" s="29"/>
      <c r="E51" s="29"/>
      <c r="F51" s="29"/>
      <c r="G51" s="29"/>
      <c r="H51" s="30"/>
      <c r="I51" s="29"/>
      <c r="J51" s="29"/>
      <c r="K51" s="29"/>
      <c r="L51" s="29"/>
      <c r="M51" s="29"/>
      <c r="N51" s="30"/>
      <c r="O51" s="29"/>
      <c r="P51" s="29"/>
      <c r="Q51" s="29"/>
      <c r="R51" s="29"/>
      <c r="S51" s="29"/>
    </row>
    <row r="52" spans="2:19" s="7" customFormat="1" ht="23.25" customHeight="1">
      <c r="B52" s="31" t="s">
        <v>16</v>
      </c>
      <c r="C52" s="84">
        <f>C24+C36+C46</f>
        <v>38000000</v>
      </c>
      <c r="D52" s="51"/>
      <c r="E52" s="51"/>
      <c r="F52" s="51"/>
      <c r="G52" s="41"/>
      <c r="H52" s="52"/>
      <c r="I52" s="81">
        <v>0</v>
      </c>
      <c r="J52" s="41"/>
      <c r="K52" s="41"/>
      <c r="L52" s="41"/>
      <c r="M52" s="41"/>
      <c r="N52" s="52"/>
      <c r="O52" s="81">
        <v>0</v>
      </c>
      <c r="P52" s="41"/>
      <c r="Q52" s="41"/>
      <c r="R52" s="41"/>
      <c r="S52" s="41"/>
    </row>
    <row r="53" spans="2:19" s="4" customFormat="1" ht="23.25" customHeight="1">
      <c r="B53" s="36" t="s">
        <v>39</v>
      </c>
      <c r="C53" s="84">
        <f>C52</f>
        <v>38000000</v>
      </c>
      <c r="D53" s="34">
        <f aca="true" t="shared" si="2" ref="D53:E55">D25</f>
        <v>0</v>
      </c>
      <c r="E53" s="34">
        <f t="shared" si="2"/>
        <v>2000000</v>
      </c>
      <c r="F53" s="34">
        <f>C53+D53-E53</f>
        <v>36000000</v>
      </c>
      <c r="G53" s="34">
        <f aca="true" t="shared" si="3" ref="G53:S54">G49</f>
        <v>0</v>
      </c>
      <c r="H53" s="79"/>
      <c r="I53" s="34">
        <f t="shared" si="3"/>
        <v>0</v>
      </c>
      <c r="J53" s="34">
        <f aca="true" t="shared" si="4" ref="J53:K55">J25</f>
        <v>0</v>
      </c>
      <c r="K53" s="34">
        <f t="shared" si="4"/>
        <v>0</v>
      </c>
      <c r="L53" s="34">
        <f t="shared" si="3"/>
        <v>0</v>
      </c>
      <c r="M53" s="34">
        <f t="shared" si="3"/>
        <v>0</v>
      </c>
      <c r="N53" s="34">
        <f t="shared" si="3"/>
        <v>0</v>
      </c>
      <c r="O53" s="34">
        <f t="shared" si="3"/>
        <v>0</v>
      </c>
      <c r="P53" s="34">
        <f t="shared" si="3"/>
        <v>0</v>
      </c>
      <c r="Q53" s="34">
        <f t="shared" si="3"/>
        <v>0</v>
      </c>
      <c r="R53" s="34">
        <f t="shared" si="3"/>
        <v>0</v>
      </c>
      <c r="S53" s="34">
        <f t="shared" si="3"/>
        <v>0</v>
      </c>
    </row>
    <row r="54" spans="2:19" s="4" customFormat="1" ht="23.25" customHeight="1">
      <c r="B54" s="36" t="s">
        <v>46</v>
      </c>
      <c r="C54" s="84">
        <f>F53</f>
        <v>36000000</v>
      </c>
      <c r="D54" s="34">
        <f t="shared" si="2"/>
        <v>8000000</v>
      </c>
      <c r="E54" s="34">
        <f t="shared" si="2"/>
        <v>6000000</v>
      </c>
      <c r="F54" s="34">
        <f>F26</f>
        <v>38000000</v>
      </c>
      <c r="G54" s="34">
        <f t="shared" si="3"/>
        <v>0</v>
      </c>
      <c r="H54" s="79"/>
      <c r="I54" s="34" t="str">
        <f t="shared" si="3"/>
        <v>х</v>
      </c>
      <c r="J54" s="34">
        <f t="shared" si="4"/>
        <v>310389.58</v>
      </c>
      <c r="K54" s="34">
        <f t="shared" si="4"/>
        <v>310389.58</v>
      </c>
      <c r="L54" s="34">
        <f t="shared" si="3"/>
        <v>0</v>
      </c>
      <c r="M54" s="34">
        <f t="shared" si="3"/>
        <v>0</v>
      </c>
      <c r="N54" s="34">
        <f t="shared" si="3"/>
        <v>0</v>
      </c>
      <c r="O54" s="34" t="str">
        <f t="shared" si="3"/>
        <v>х</v>
      </c>
      <c r="P54" s="34">
        <f t="shared" si="3"/>
        <v>0</v>
      </c>
      <c r="Q54" s="34">
        <f t="shared" si="3"/>
        <v>0</v>
      </c>
      <c r="R54" s="34">
        <f t="shared" si="3"/>
        <v>0</v>
      </c>
      <c r="S54" s="34">
        <f t="shared" si="3"/>
        <v>0</v>
      </c>
    </row>
    <row r="55" spans="2:19" s="4" customFormat="1" ht="23.25" customHeight="1">
      <c r="B55" s="44" t="s">
        <v>21</v>
      </c>
      <c r="C55" s="76" t="s">
        <v>18</v>
      </c>
      <c r="D55" s="80">
        <f t="shared" si="2"/>
        <v>8000000</v>
      </c>
      <c r="E55" s="80">
        <f t="shared" si="2"/>
        <v>8000000</v>
      </c>
      <c r="F55" s="80">
        <f>F27</f>
        <v>38000000</v>
      </c>
      <c r="G55" s="80">
        <f>G53</f>
        <v>0</v>
      </c>
      <c r="H55" s="80"/>
      <c r="I55" s="80">
        <f aca="true" t="shared" si="5" ref="I55:R55">I53</f>
        <v>0</v>
      </c>
      <c r="J55" s="80">
        <f t="shared" si="4"/>
        <v>310389.58</v>
      </c>
      <c r="K55" s="80">
        <f t="shared" si="4"/>
        <v>310389.58</v>
      </c>
      <c r="L55" s="80">
        <f t="shared" si="5"/>
        <v>0</v>
      </c>
      <c r="M55" s="80">
        <f t="shared" si="5"/>
        <v>0</v>
      </c>
      <c r="N55" s="80">
        <f t="shared" si="5"/>
        <v>0</v>
      </c>
      <c r="O55" s="80">
        <v>0</v>
      </c>
      <c r="P55" s="80">
        <f t="shared" si="5"/>
        <v>0</v>
      </c>
      <c r="Q55" s="80">
        <f t="shared" si="5"/>
        <v>0</v>
      </c>
      <c r="R55" s="80">
        <f t="shared" si="5"/>
        <v>0</v>
      </c>
      <c r="S55" s="80">
        <v>0</v>
      </c>
    </row>
    <row r="56" spans="2:19" s="5" customFormat="1" ht="30.75" customHeight="1">
      <c r="B56" s="53" t="s">
        <v>23</v>
      </c>
      <c r="C56" s="54" t="s">
        <v>18</v>
      </c>
      <c r="D56" s="54">
        <v>0</v>
      </c>
      <c r="E56" s="54">
        <v>0</v>
      </c>
      <c r="F56" s="54">
        <v>0</v>
      </c>
      <c r="G56" s="54">
        <v>0</v>
      </c>
      <c r="H56" s="55"/>
      <c r="I56" s="54" t="s">
        <v>18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 t="s">
        <v>18</v>
      </c>
      <c r="P56" s="54">
        <v>0</v>
      </c>
      <c r="Q56" s="54">
        <v>0</v>
      </c>
      <c r="R56" s="54">
        <v>0</v>
      </c>
      <c r="S56" s="54">
        <v>0</v>
      </c>
    </row>
    <row r="57" spans="2:19" ht="23.25" customHeight="1">
      <c r="B57" s="28" t="s">
        <v>31</v>
      </c>
      <c r="C57" s="29"/>
      <c r="D57" s="29"/>
      <c r="E57" s="29"/>
      <c r="F57" s="29"/>
      <c r="G57" s="29"/>
      <c r="H57" s="30"/>
      <c r="I57" s="29"/>
      <c r="J57" s="29"/>
      <c r="K57" s="29"/>
      <c r="L57" s="29"/>
      <c r="M57" s="29"/>
      <c r="N57" s="30"/>
      <c r="O57" s="29"/>
      <c r="P57" s="29"/>
      <c r="Q57" s="29"/>
      <c r="R57" s="29"/>
      <c r="S57" s="29"/>
    </row>
    <row r="58" spans="2:19" ht="23.25" customHeight="1">
      <c r="B58" s="28" t="s">
        <v>32</v>
      </c>
      <c r="C58" s="29"/>
      <c r="D58" s="29"/>
      <c r="E58" s="29"/>
      <c r="F58" s="29"/>
      <c r="G58" s="29"/>
      <c r="H58" s="30"/>
      <c r="I58" s="29"/>
      <c r="J58" s="29"/>
      <c r="K58" s="29"/>
      <c r="L58" s="29"/>
      <c r="M58" s="29"/>
      <c r="N58" s="30"/>
      <c r="O58" s="29"/>
      <c r="P58" s="29"/>
      <c r="Q58" s="29"/>
      <c r="R58" s="29"/>
      <c r="S58" s="29"/>
    </row>
    <row r="59" spans="2:19" ht="23.25" customHeight="1">
      <c r="B59" s="56" t="s">
        <v>16</v>
      </c>
      <c r="C59" s="57">
        <v>0</v>
      </c>
      <c r="D59" s="57" t="s">
        <v>17</v>
      </c>
      <c r="E59" s="57"/>
      <c r="F59" s="57"/>
      <c r="G59" s="57"/>
      <c r="H59" s="58"/>
      <c r="I59" s="57">
        <v>0</v>
      </c>
      <c r="J59" s="57" t="s">
        <v>17</v>
      </c>
      <c r="K59" s="57" t="s">
        <v>17</v>
      </c>
      <c r="L59" s="59"/>
      <c r="M59" s="59"/>
      <c r="N59" s="60"/>
      <c r="O59" s="59">
        <v>0</v>
      </c>
      <c r="P59" s="59" t="s">
        <v>17</v>
      </c>
      <c r="Q59" s="59" t="s">
        <v>17</v>
      </c>
      <c r="R59" s="59" t="s">
        <v>17</v>
      </c>
      <c r="S59" s="59"/>
    </row>
    <row r="60" spans="2:19" ht="23.25" customHeight="1">
      <c r="B60" s="82" t="s">
        <v>39</v>
      </c>
      <c r="C60" s="32">
        <v>0</v>
      </c>
      <c r="D60" s="76">
        <v>0</v>
      </c>
      <c r="E60" s="76">
        <v>0</v>
      </c>
      <c r="F60" s="76">
        <f>C59+D60-E60</f>
        <v>0</v>
      </c>
      <c r="G60" s="76">
        <v>0</v>
      </c>
      <c r="H60" s="77"/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0</v>
      </c>
      <c r="S60" s="34">
        <v>0</v>
      </c>
    </row>
    <row r="61" spans="2:19" ht="23.25" customHeight="1">
      <c r="B61" s="82" t="s">
        <v>46</v>
      </c>
      <c r="C61" s="32"/>
      <c r="D61" s="76">
        <v>0</v>
      </c>
      <c r="E61" s="76">
        <v>0</v>
      </c>
      <c r="F61" s="76">
        <f>C60+D61-E61</f>
        <v>0</v>
      </c>
      <c r="G61" s="76">
        <v>0</v>
      </c>
      <c r="H61" s="77"/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34">
        <v>0</v>
      </c>
    </row>
    <row r="62" spans="2:19" ht="23.25" customHeight="1">
      <c r="B62" s="53" t="s">
        <v>19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61"/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60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</row>
    <row r="63" spans="2:19" ht="23.25" customHeight="1">
      <c r="B63" s="28" t="s">
        <v>33</v>
      </c>
      <c r="C63" s="46"/>
      <c r="D63" s="46"/>
      <c r="E63" s="29"/>
      <c r="F63" s="29"/>
      <c r="G63" s="29"/>
      <c r="H63" s="30"/>
      <c r="I63" s="29"/>
      <c r="J63" s="29"/>
      <c r="K63" s="29"/>
      <c r="L63" s="29"/>
      <c r="M63" s="29"/>
      <c r="N63" s="30"/>
      <c r="O63" s="29"/>
      <c r="P63" s="29"/>
      <c r="Q63" s="29"/>
      <c r="R63" s="29"/>
      <c r="S63" s="29"/>
    </row>
    <row r="64" spans="2:19" s="8" customFormat="1" ht="23.25" customHeight="1">
      <c r="B64" s="31" t="s">
        <v>16</v>
      </c>
      <c r="C64" s="31">
        <v>0</v>
      </c>
      <c r="D64" s="31"/>
      <c r="E64" s="31"/>
      <c r="F64" s="31"/>
      <c r="G64" s="31"/>
      <c r="H64" s="62"/>
      <c r="I64" s="31">
        <v>0</v>
      </c>
      <c r="J64" s="31"/>
      <c r="K64" s="31"/>
      <c r="L64" s="31"/>
      <c r="M64" s="31"/>
      <c r="N64" s="62"/>
      <c r="O64" s="31">
        <v>0</v>
      </c>
      <c r="P64" s="31"/>
      <c r="Q64" s="31"/>
      <c r="R64" s="31"/>
      <c r="S64" s="31"/>
    </row>
    <row r="65" spans="2:19" s="9" customFormat="1" ht="23.25" customHeight="1">
      <c r="B65" s="63" t="s">
        <v>21</v>
      </c>
      <c r="C65" s="64" t="s">
        <v>22</v>
      </c>
      <c r="D65" s="65">
        <v>0</v>
      </c>
      <c r="E65" s="65">
        <v>0</v>
      </c>
      <c r="F65" s="65">
        <v>0</v>
      </c>
      <c r="G65" s="65">
        <v>0</v>
      </c>
      <c r="H65" s="66"/>
      <c r="I65" s="64" t="s">
        <v>22</v>
      </c>
      <c r="J65" s="65">
        <v>0</v>
      </c>
      <c r="K65" s="65">
        <v>0</v>
      </c>
      <c r="L65" s="65">
        <v>0</v>
      </c>
      <c r="M65" s="65">
        <v>0</v>
      </c>
      <c r="N65" s="67">
        <v>0</v>
      </c>
      <c r="O65" s="68" t="s">
        <v>22</v>
      </c>
      <c r="P65" s="65">
        <v>0</v>
      </c>
      <c r="Q65" s="65">
        <v>0</v>
      </c>
      <c r="R65" s="65">
        <v>0</v>
      </c>
      <c r="S65" s="65">
        <v>0</v>
      </c>
    </row>
    <row r="66" spans="2:19" s="9" customFormat="1" ht="32.25" customHeight="1">
      <c r="B66" s="53" t="s">
        <v>23</v>
      </c>
      <c r="C66" s="54" t="s">
        <v>18</v>
      </c>
      <c r="D66" s="54">
        <v>0</v>
      </c>
      <c r="E66" s="54">
        <v>0</v>
      </c>
      <c r="F66" s="54">
        <v>0</v>
      </c>
      <c r="G66" s="54">
        <v>0</v>
      </c>
      <c r="H66" s="55"/>
      <c r="I66" s="54" t="s">
        <v>18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 t="s">
        <v>18</v>
      </c>
      <c r="P66" s="54">
        <v>0</v>
      </c>
      <c r="Q66" s="54">
        <v>0</v>
      </c>
      <c r="R66" s="54">
        <v>0</v>
      </c>
      <c r="S66" s="54">
        <v>0</v>
      </c>
    </row>
    <row r="67" spans="2:19" ht="27" customHeight="1">
      <c r="B67" s="28" t="s">
        <v>34</v>
      </c>
      <c r="C67" s="29"/>
      <c r="D67" s="29"/>
      <c r="E67" s="29"/>
      <c r="F67" s="29"/>
      <c r="G67" s="29"/>
      <c r="H67" s="30"/>
      <c r="I67" s="29"/>
      <c r="J67" s="29"/>
      <c r="K67" s="29"/>
      <c r="L67" s="29"/>
      <c r="M67" s="29"/>
      <c r="N67" s="30"/>
      <c r="O67" s="29"/>
      <c r="P67" s="29"/>
      <c r="Q67" s="29"/>
      <c r="R67" s="29"/>
      <c r="S67" s="29"/>
    </row>
    <row r="68" spans="2:19" s="7" customFormat="1" ht="27" customHeight="1">
      <c r="B68" s="31" t="s">
        <v>16</v>
      </c>
      <c r="C68" s="32">
        <f>C52+C64</f>
        <v>38000000</v>
      </c>
      <c r="D68" s="32"/>
      <c r="E68" s="32"/>
      <c r="F68" s="32"/>
      <c r="G68" s="32"/>
      <c r="H68" s="43"/>
      <c r="I68" s="32">
        <v>0</v>
      </c>
      <c r="J68" s="32"/>
      <c r="K68" s="32"/>
      <c r="L68" s="32"/>
      <c r="M68" s="32"/>
      <c r="N68" s="43"/>
      <c r="O68" s="32">
        <v>0</v>
      </c>
      <c r="P68" s="32"/>
      <c r="Q68" s="32"/>
      <c r="R68" s="32"/>
      <c r="S68" s="32"/>
    </row>
    <row r="69" spans="2:19" s="7" customFormat="1" ht="27" customHeight="1">
      <c r="B69" s="36" t="s">
        <v>39</v>
      </c>
      <c r="C69" s="34">
        <f>C68</f>
        <v>38000000</v>
      </c>
      <c r="D69" s="34">
        <f>D53</f>
        <v>0</v>
      </c>
      <c r="E69" s="34">
        <f>E53</f>
        <v>2000000</v>
      </c>
      <c r="F69" s="34">
        <f>C69+D69-E69</f>
        <v>36000000</v>
      </c>
      <c r="G69" s="34">
        <f aca="true" t="shared" si="6" ref="G69:S69">G65</f>
        <v>0</v>
      </c>
      <c r="H69" s="79"/>
      <c r="I69" s="34" t="str">
        <f t="shared" si="6"/>
        <v>Х</v>
      </c>
      <c r="J69" s="34">
        <f>J25</f>
        <v>0</v>
      </c>
      <c r="K69" s="34">
        <f>K25</f>
        <v>0</v>
      </c>
      <c r="L69" s="34">
        <f t="shared" si="6"/>
        <v>0</v>
      </c>
      <c r="M69" s="34">
        <f t="shared" si="6"/>
        <v>0</v>
      </c>
      <c r="N69" s="34">
        <f t="shared" si="6"/>
        <v>0</v>
      </c>
      <c r="O69" s="34" t="str">
        <f t="shared" si="6"/>
        <v>Х</v>
      </c>
      <c r="P69" s="34">
        <f t="shared" si="6"/>
        <v>0</v>
      </c>
      <c r="Q69" s="34">
        <f t="shared" si="6"/>
        <v>0</v>
      </c>
      <c r="R69" s="34">
        <f t="shared" si="6"/>
        <v>0</v>
      </c>
      <c r="S69" s="34">
        <f t="shared" si="6"/>
        <v>0</v>
      </c>
    </row>
    <row r="70" spans="2:21" s="7" customFormat="1" ht="27" customHeight="1">
      <c r="B70" s="36" t="s">
        <v>46</v>
      </c>
      <c r="C70" s="34">
        <f>C54</f>
        <v>36000000</v>
      </c>
      <c r="D70" s="34">
        <f aca="true" t="shared" si="7" ref="D70:U70">D54</f>
        <v>8000000</v>
      </c>
      <c r="E70" s="34">
        <f t="shared" si="7"/>
        <v>6000000</v>
      </c>
      <c r="F70" s="34">
        <f t="shared" si="7"/>
        <v>38000000</v>
      </c>
      <c r="G70" s="34">
        <f t="shared" si="7"/>
        <v>0</v>
      </c>
      <c r="H70" s="34"/>
      <c r="I70" s="34" t="str">
        <f t="shared" si="7"/>
        <v>х</v>
      </c>
      <c r="J70" s="34">
        <f t="shared" si="7"/>
        <v>310389.58</v>
      </c>
      <c r="K70" s="34">
        <f t="shared" si="7"/>
        <v>310389.58</v>
      </c>
      <c r="L70" s="34">
        <f t="shared" si="7"/>
        <v>0</v>
      </c>
      <c r="M70" s="34">
        <f t="shared" si="7"/>
        <v>0</v>
      </c>
      <c r="N70" s="34">
        <f t="shared" si="7"/>
        <v>0</v>
      </c>
      <c r="O70" s="34" t="str">
        <f t="shared" si="7"/>
        <v>х</v>
      </c>
      <c r="P70" s="34">
        <f t="shared" si="7"/>
        <v>0</v>
      </c>
      <c r="Q70" s="34">
        <f t="shared" si="7"/>
        <v>0</v>
      </c>
      <c r="R70" s="34">
        <f t="shared" si="7"/>
        <v>0</v>
      </c>
      <c r="S70" s="34">
        <f t="shared" si="7"/>
        <v>0</v>
      </c>
      <c r="T70" s="34">
        <f t="shared" si="7"/>
        <v>0</v>
      </c>
      <c r="U70" s="34">
        <f t="shared" si="7"/>
        <v>0</v>
      </c>
    </row>
    <row r="71" spans="2:19" s="7" customFormat="1" ht="27" customHeight="1">
      <c r="B71" s="44" t="s">
        <v>21</v>
      </c>
      <c r="C71" s="32" t="s">
        <v>18</v>
      </c>
      <c r="D71" s="32">
        <f>D55</f>
        <v>8000000</v>
      </c>
      <c r="E71" s="32">
        <f>E55</f>
        <v>8000000</v>
      </c>
      <c r="F71" s="32">
        <f>F55</f>
        <v>38000000</v>
      </c>
      <c r="G71" s="32">
        <f>G69</f>
        <v>0</v>
      </c>
      <c r="H71" s="32"/>
      <c r="I71" s="32" t="str">
        <f>I69</f>
        <v>Х</v>
      </c>
      <c r="J71" s="80">
        <f>J27</f>
        <v>310389.58</v>
      </c>
      <c r="K71" s="80">
        <f>K27</f>
        <v>310389.58</v>
      </c>
      <c r="L71" s="32">
        <f aca="true" t="shared" si="8" ref="L71:S71">L69</f>
        <v>0</v>
      </c>
      <c r="M71" s="32">
        <f t="shared" si="8"/>
        <v>0</v>
      </c>
      <c r="N71" s="32">
        <f t="shared" si="8"/>
        <v>0</v>
      </c>
      <c r="O71" s="32" t="str">
        <f t="shared" si="8"/>
        <v>Х</v>
      </c>
      <c r="P71" s="32">
        <f t="shared" si="8"/>
        <v>0</v>
      </c>
      <c r="Q71" s="32">
        <f t="shared" si="8"/>
        <v>0</v>
      </c>
      <c r="R71" s="32">
        <f t="shared" si="8"/>
        <v>0</v>
      </c>
      <c r="S71" s="32">
        <f t="shared" si="8"/>
        <v>0</v>
      </c>
    </row>
    <row r="72" spans="2:19" s="10" customFormat="1" ht="30" customHeight="1">
      <c r="B72" s="53" t="s">
        <v>23</v>
      </c>
      <c r="C72" s="54" t="s">
        <v>18</v>
      </c>
      <c r="D72" s="54">
        <v>0</v>
      </c>
      <c r="E72" s="54">
        <v>0</v>
      </c>
      <c r="F72" s="54">
        <v>0</v>
      </c>
      <c r="G72" s="54">
        <v>0</v>
      </c>
      <c r="H72" s="55"/>
      <c r="I72" s="54" t="s">
        <v>18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 t="s">
        <v>18</v>
      </c>
      <c r="P72" s="54">
        <v>0</v>
      </c>
      <c r="Q72" s="54">
        <v>0</v>
      </c>
      <c r="R72" s="54">
        <v>0</v>
      </c>
      <c r="S72" s="54">
        <v>0</v>
      </c>
    </row>
    <row r="73" spans="2:19" s="10" customFormat="1" ht="23.25" customHeight="1">
      <c r="B73" s="69"/>
      <c r="C73" s="70"/>
      <c r="D73" s="70"/>
      <c r="E73" s="70"/>
      <c r="F73" s="71"/>
      <c r="G73" s="70"/>
      <c r="H73" s="70"/>
      <c r="I73" s="70"/>
      <c r="J73" s="70"/>
      <c r="K73" s="70"/>
      <c r="L73" s="70"/>
      <c r="M73" s="70"/>
      <c r="N73" s="72"/>
      <c r="O73" s="70"/>
      <c r="P73" s="70"/>
      <c r="Q73" s="70"/>
      <c r="R73" s="70"/>
      <c r="S73" s="70"/>
    </row>
    <row r="74" spans="2:19" s="9" customFormat="1" ht="13.5" customHeight="1">
      <c r="B74" s="69" t="s">
        <v>35</v>
      </c>
      <c r="C74" s="73"/>
      <c r="D74" s="94" t="s">
        <v>36</v>
      </c>
      <c r="E74" s="94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4"/>
    </row>
    <row r="75" spans="2:19" s="9" customFormat="1" ht="18" customHeight="1">
      <c r="B75" s="98"/>
      <c r="C75" s="98"/>
      <c r="D75" s="98"/>
      <c r="E75" s="98"/>
      <c r="F75" s="98"/>
      <c r="G75" s="98"/>
      <c r="H75" s="98"/>
      <c r="I75" s="98"/>
      <c r="J75" s="74"/>
      <c r="K75" s="74"/>
      <c r="L75" s="74"/>
      <c r="M75" s="74"/>
      <c r="N75" s="75"/>
      <c r="O75" s="74"/>
      <c r="P75" s="74"/>
      <c r="Q75" s="74"/>
      <c r="R75" s="74"/>
      <c r="S75" s="74"/>
    </row>
    <row r="76" spans="2:19" s="4" customFormat="1" ht="45.75" customHeight="1">
      <c r="B76" s="97" t="s">
        <v>37</v>
      </c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</row>
    <row r="77" spans="8:14" s="4" customFormat="1" ht="23.25" customHeight="1">
      <c r="H77" s="2"/>
      <c r="N77" s="1"/>
    </row>
    <row r="78" spans="8:14" s="4" customFormat="1" ht="23.25" customHeight="1">
      <c r="H78" s="2"/>
      <c r="N78" s="1"/>
    </row>
    <row r="79" spans="8:14" s="4" customFormat="1" ht="23.25" customHeight="1">
      <c r="H79" s="2"/>
      <c r="N79" s="1"/>
    </row>
    <row r="80" spans="8:14" s="4" customFormat="1" ht="23.25" customHeight="1">
      <c r="H80" s="2"/>
      <c r="N80" s="1"/>
    </row>
    <row r="81" ht="23.25" customHeight="1"/>
    <row r="82" ht="23.25" customHeight="1"/>
    <row r="83" ht="23.25" customHeight="1"/>
    <row r="84" ht="409.5" customHeight="1" hidden="1"/>
    <row r="85" ht="11.25" customHeight="1"/>
    <row r="86" ht="12.75" customHeight="1"/>
    <row r="87" spans="2:19" ht="12.75" customHeight="1">
      <c r="B87" s="11"/>
      <c r="C87" s="11"/>
      <c r="D87" s="11"/>
      <c r="E87" s="11"/>
      <c r="F87" s="11"/>
      <c r="G87" s="11"/>
      <c r="H87" s="12"/>
      <c r="I87" s="11"/>
      <c r="J87" s="11"/>
      <c r="K87" s="11"/>
      <c r="L87" s="11"/>
      <c r="M87" s="11"/>
      <c r="N87" s="13"/>
      <c r="O87" s="11"/>
      <c r="P87" s="11"/>
      <c r="Q87" s="11"/>
      <c r="R87" s="11"/>
      <c r="S87" s="11"/>
    </row>
    <row r="88" spans="2:19" ht="12.75" customHeight="1">
      <c r="B88" s="11"/>
      <c r="C88" s="12"/>
      <c r="D88" s="11"/>
      <c r="E88" s="11"/>
      <c r="F88" s="11"/>
      <c r="G88" s="11"/>
      <c r="H88" s="12"/>
      <c r="I88" s="11"/>
      <c r="J88" s="11"/>
      <c r="K88" s="11"/>
      <c r="L88" s="11"/>
      <c r="M88" s="11"/>
      <c r="N88" s="13"/>
      <c r="O88" s="11"/>
      <c r="P88" s="11"/>
      <c r="Q88" s="11"/>
      <c r="R88" s="11"/>
      <c r="S88" s="11"/>
    </row>
  </sheetData>
  <mergeCells count="12">
    <mergeCell ref="D74:E74"/>
    <mergeCell ref="B8:E8"/>
    <mergeCell ref="B76:S76"/>
    <mergeCell ref="B75:I75"/>
    <mergeCell ref="B16:E16"/>
    <mergeCell ref="C4:G4"/>
    <mergeCell ref="B4:B5"/>
    <mergeCell ref="B7:E7"/>
    <mergeCell ref="H1:M1"/>
    <mergeCell ref="H4:M4"/>
    <mergeCell ref="J3:K3"/>
    <mergeCell ref="H2:M2"/>
  </mergeCells>
  <printOptions/>
  <pageMargins left="0.03937007874015748" right="0.03937007874015748" top="0.3937007874015748" bottom="0.1968503937007874" header="0.5118110236220472" footer="0.3937007874015748"/>
  <pageSetup fitToHeight="4" fitToWidth="1" horizontalDpi="600" verticalDpi="600" orientation="landscape" paperSize="9" scale="58" r:id="rId1"/>
  <rowBreaks count="1" manualBreakCount="1"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makarina</cp:lastModifiedBy>
  <cp:lastPrinted>2013-02-28T07:31:22Z</cp:lastPrinted>
  <dcterms:created xsi:type="dcterms:W3CDTF">2010-10-04T10:20:09Z</dcterms:created>
  <dcterms:modified xsi:type="dcterms:W3CDTF">2013-02-28T07:31:25Z</dcterms:modified>
  <cp:category/>
  <cp:version/>
  <cp:contentType/>
  <cp:contentStatus/>
</cp:coreProperties>
</file>