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книга_1'!$B$1:$U$102</definedName>
  </definedNames>
  <calcPr fullCalcOnLoad="1"/>
</workbook>
</file>

<file path=xl/sharedStrings.xml><?xml version="1.0" encoding="utf-8"?>
<sst xmlns="http://schemas.openxmlformats.org/spreadsheetml/2006/main" count="152" uniqueCount="50">
  <si>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</si>
  <si>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</si>
  <si>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</si>
  <si>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</si>
  <si>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</si>
  <si>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</si>
  <si>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</si>
  <si>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</si>
  <si>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</si>
  <si>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</si>
  <si>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</si>
  <si>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</si>
  <si>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</si>
  <si>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</si>
  <si>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</si>
  <si>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</si>
  <si>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</si>
  <si>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</si>
  <si>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</si>
  <si>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</si>
  <si>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</si>
  <si>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</si>
  <si>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</si>
  <si>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</si>
  <si>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</si>
  <si>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</si>
  <si>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</si>
  <si>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</si>
  <si>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</si>
  <si>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</si>
  <si>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</si>
  <si>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</si>
  <si>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</si>
  <si>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</si>
  <si>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</si>
  <si>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</si>
  <si>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</si>
  <si>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</si>
  <si>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</si>
  <si>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</si>
  <si>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</si>
  <si>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</si>
  <si>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</si>
  <si>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</si>
  <si>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</si>
  <si>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апрель</t>
  </si>
  <si>
    <t>май</t>
  </si>
  <si>
    <t xml:space="preserve">Договор № 00730018/00171100 от 10.05.2018   кредитор: ПАО "Сбербанк России" Дата погашения: 08.05.2020г.  Без обеспечения </t>
  </si>
  <si>
    <t>на 01.07.2018г</t>
  </si>
  <si>
    <t>июнь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</si>
</sst>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5"/>
  <sheetViews>
    <sheetView tabSelected="1" view="pageBreakPreview" zoomScaleNormal="75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98" sqref="N9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48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43166</v>
      </c>
      <c r="C13" s="41">
        <v>38000000</v>
      </c>
      <c r="D13" s="41"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v>357095.89</v>
      </c>
      <c r="K13" s="32">
        <v>357095.89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43199</v>
      </c>
      <c r="C14" s="41">
        <v>38000000</v>
      </c>
      <c r="D14" s="41">
        <v>0</v>
      </c>
      <c r="E14" s="41">
        <v>0</v>
      </c>
      <c r="F14" s="32">
        <v>38000000</v>
      </c>
      <c r="G14" s="32">
        <v>0</v>
      </c>
      <c r="H14" s="88">
        <v>0.115</v>
      </c>
      <c r="I14" s="32">
        <v>0</v>
      </c>
      <c r="J14" s="32">
        <v>371150.68</v>
      </c>
      <c r="K14" s="32">
        <v>371150.68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43228</v>
      </c>
      <c r="C15" s="41">
        <v>38000000</v>
      </c>
      <c r="D15" s="41">
        <v>0</v>
      </c>
      <c r="E15" s="41">
        <v>0</v>
      </c>
      <c r="F15" s="32">
        <v>38000000</v>
      </c>
      <c r="G15" s="32">
        <v>0</v>
      </c>
      <c r="H15" s="88">
        <v>0.115</v>
      </c>
      <c r="I15" s="32">
        <v>0</v>
      </c>
      <c r="J15" s="32">
        <v>359178.08</v>
      </c>
      <c r="K15" s="32">
        <v>359178.08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43236</v>
      </c>
      <c r="C16" s="41">
        <v>38000000</v>
      </c>
      <c r="D16" s="41">
        <v>0</v>
      </c>
      <c r="E16" s="41">
        <v>38000000</v>
      </c>
      <c r="F16" s="32">
        <v>0</v>
      </c>
      <c r="G16" s="32">
        <v>0</v>
      </c>
      <c r="H16" s="88">
        <v>0.115</v>
      </c>
      <c r="I16" s="32">
        <v>0</v>
      </c>
      <c r="J16" s="32">
        <v>191561.64</v>
      </c>
      <c r="K16" s="32">
        <v>191561.64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f>SUM(D9:D16)</f>
        <v>0</v>
      </c>
      <c r="E17" s="41">
        <v>0</v>
      </c>
      <c r="F17" s="32">
        <v>0</v>
      </c>
      <c r="G17" s="32">
        <v>0</v>
      </c>
      <c r="H17" s="88">
        <v>0.115</v>
      </c>
      <c r="I17" s="32">
        <v>0</v>
      </c>
      <c r="J17" s="32">
        <f>SUM(J10:J16)</f>
        <v>1682410.9500000002</v>
      </c>
      <c r="K17" s="32">
        <f>SUM(K10:K16)</f>
        <v>1682410.9500000002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15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43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7" t="s">
        <v>16</v>
      </c>
      <c r="C20" s="41">
        <v>30000000</v>
      </c>
      <c r="D20" s="41">
        <v>0</v>
      </c>
      <c r="E20" s="41">
        <v>0</v>
      </c>
      <c r="F20" s="32">
        <v>0</v>
      </c>
      <c r="G20" s="32">
        <v>0</v>
      </c>
      <c r="H20" s="8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 t="s">
        <v>35</v>
      </c>
      <c r="C21" s="41">
        <v>30000000</v>
      </c>
      <c r="D21" s="41">
        <v>0</v>
      </c>
      <c r="E21" s="41">
        <v>0</v>
      </c>
      <c r="F21" s="32">
        <v>30000000</v>
      </c>
      <c r="G21" s="32">
        <v>0</v>
      </c>
      <c r="H21" s="88">
        <v>0.099205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43140</v>
      </c>
      <c r="C22" s="41">
        <v>30000000</v>
      </c>
      <c r="D22" s="41">
        <v>0</v>
      </c>
      <c r="E22" s="41">
        <v>0</v>
      </c>
      <c r="F22" s="32">
        <v>30000000</v>
      </c>
      <c r="G22" s="32">
        <v>0</v>
      </c>
      <c r="H22" s="88">
        <v>0.099205</v>
      </c>
      <c r="I22" s="32">
        <v>0</v>
      </c>
      <c r="J22" s="32">
        <v>252768.9</v>
      </c>
      <c r="K22" s="32">
        <v>252768.9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43166</v>
      </c>
      <c r="C23" s="41">
        <v>30000000</v>
      </c>
      <c r="D23" s="41">
        <v>0</v>
      </c>
      <c r="E23" s="41">
        <v>0</v>
      </c>
      <c r="F23" s="32">
        <v>30000000</v>
      </c>
      <c r="G23" s="32">
        <v>0</v>
      </c>
      <c r="H23" s="88">
        <v>0.099205</v>
      </c>
      <c r="I23" s="32">
        <v>0</v>
      </c>
      <c r="J23" s="32">
        <v>228307.4</v>
      </c>
      <c r="K23" s="32">
        <v>228307.4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43199</v>
      </c>
      <c r="C24" s="41">
        <v>30000000</v>
      </c>
      <c r="D24" s="41">
        <v>0</v>
      </c>
      <c r="E24" s="41">
        <v>0</v>
      </c>
      <c r="F24" s="32">
        <v>30000000</v>
      </c>
      <c r="G24" s="32">
        <v>0</v>
      </c>
      <c r="H24" s="88">
        <v>0.099205</v>
      </c>
      <c r="I24" s="32">
        <v>0</v>
      </c>
      <c r="J24" s="32">
        <v>252768.9</v>
      </c>
      <c r="K24" s="32">
        <v>252768.9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43228</v>
      </c>
      <c r="C25" s="41">
        <v>30000000</v>
      </c>
      <c r="D25" s="41">
        <v>0</v>
      </c>
      <c r="E25" s="41">
        <v>0</v>
      </c>
      <c r="F25" s="32">
        <v>30000000</v>
      </c>
      <c r="G25" s="32">
        <v>0</v>
      </c>
      <c r="H25" s="88">
        <v>0.099205</v>
      </c>
      <c r="I25" s="32">
        <v>0</v>
      </c>
      <c r="J25" s="32">
        <v>244615.07</v>
      </c>
      <c r="K25" s="32">
        <v>244615.07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43259</v>
      </c>
      <c r="C26" s="41">
        <v>30000000</v>
      </c>
      <c r="D26" s="41">
        <v>0</v>
      </c>
      <c r="E26" s="41">
        <v>0</v>
      </c>
      <c r="F26" s="32">
        <v>30000000</v>
      </c>
      <c r="G26" s="32">
        <v>0</v>
      </c>
      <c r="H26" s="88">
        <v>0.099205</v>
      </c>
      <c r="I26" s="32">
        <v>0</v>
      </c>
      <c r="J26" s="32">
        <v>252768.9</v>
      </c>
      <c r="K26" s="32">
        <v>252768.9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7" t="s">
        <v>36</v>
      </c>
      <c r="C27" s="41"/>
      <c r="D27" s="41">
        <v>0</v>
      </c>
      <c r="E27" s="41">
        <v>0</v>
      </c>
      <c r="F27" s="32">
        <v>30000000</v>
      </c>
      <c r="G27" s="32">
        <v>0</v>
      </c>
      <c r="H27" s="88">
        <v>0.099205</v>
      </c>
      <c r="I27" s="32">
        <v>0</v>
      </c>
      <c r="J27" s="32">
        <f>SUM(J21:J26)</f>
        <v>1231229.17</v>
      </c>
      <c r="K27" s="32">
        <f>SUM(K20:K26)</f>
        <v>1231229.17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7" t="s">
        <v>47</v>
      </c>
      <c r="C28" s="41"/>
      <c r="D28" s="41"/>
      <c r="E28" s="41"/>
      <c r="F28" s="32"/>
      <c r="G28" s="32"/>
      <c r="H28" s="8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5"/>
    </row>
    <row r="29" spans="2:20" s="4" customFormat="1" ht="23.25" customHeight="1">
      <c r="B29" s="87" t="s">
        <v>16</v>
      </c>
      <c r="C29" s="41"/>
      <c r="D29" s="41"/>
      <c r="E29" s="41"/>
      <c r="F29" s="32"/>
      <c r="G29" s="32"/>
      <c r="H29" s="8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"/>
    </row>
    <row r="30" spans="2:20" s="4" customFormat="1" ht="23.25" customHeight="1">
      <c r="B30" s="86">
        <v>43230</v>
      </c>
      <c r="C30" s="41">
        <v>0</v>
      </c>
      <c r="D30" s="41">
        <v>38000000</v>
      </c>
      <c r="E30" s="41">
        <v>0</v>
      </c>
      <c r="F30" s="32">
        <v>38000000</v>
      </c>
      <c r="G30" s="32">
        <v>0</v>
      </c>
      <c r="H30" s="88">
        <v>0.0825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6">
        <v>43237</v>
      </c>
      <c r="C31" s="41">
        <v>38000000</v>
      </c>
      <c r="D31" s="41">
        <v>1000000</v>
      </c>
      <c r="E31" s="41">
        <v>0</v>
      </c>
      <c r="F31" s="32">
        <v>39000000</v>
      </c>
      <c r="G31" s="32">
        <v>0</v>
      </c>
      <c r="H31" s="88">
        <v>0.0825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6">
        <v>43245</v>
      </c>
      <c r="C32" s="41">
        <v>39000000</v>
      </c>
      <c r="D32" s="41">
        <v>2000000</v>
      </c>
      <c r="E32" s="41">
        <v>0</v>
      </c>
      <c r="F32" s="32">
        <v>41000000</v>
      </c>
      <c r="G32" s="32">
        <v>0</v>
      </c>
      <c r="H32" s="88">
        <v>0.0825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6">
        <v>43257</v>
      </c>
      <c r="C33" s="41">
        <v>41000000</v>
      </c>
      <c r="D33" s="41">
        <v>2000000</v>
      </c>
      <c r="E33" s="41">
        <v>0</v>
      </c>
      <c r="F33" s="32">
        <v>43000000</v>
      </c>
      <c r="G33" s="32">
        <v>0</v>
      </c>
      <c r="H33" s="88">
        <v>0.0825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6">
        <v>43259</v>
      </c>
      <c r="C34" s="41">
        <v>43000000</v>
      </c>
      <c r="D34" s="41">
        <v>0</v>
      </c>
      <c r="E34" s="41">
        <v>0</v>
      </c>
      <c r="F34" s="32">
        <v>43000000</v>
      </c>
      <c r="G34" s="32">
        <v>0</v>
      </c>
      <c r="H34" s="88">
        <v>0.0825</v>
      </c>
      <c r="I34" s="32">
        <v>0</v>
      </c>
      <c r="J34" s="32">
        <v>143301.37</v>
      </c>
      <c r="K34" s="32">
        <v>143301.37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7" t="s">
        <v>36</v>
      </c>
      <c r="C35" s="41">
        <v>43000000</v>
      </c>
      <c r="D35" s="41">
        <v>43000000</v>
      </c>
      <c r="E35" s="41">
        <v>0</v>
      </c>
      <c r="F35" s="32">
        <v>43000000</v>
      </c>
      <c r="G35" s="32">
        <v>0</v>
      </c>
      <c r="H35" s="88">
        <v>0.0825</v>
      </c>
      <c r="I35" s="32">
        <v>0</v>
      </c>
      <c r="J35" s="32">
        <f>SUM(J30:J34)</f>
        <v>143301.37</v>
      </c>
      <c r="K35" s="32">
        <f>SUM(K30:K34)</f>
        <v>143301.37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19" ht="27.75" customHeight="1">
      <c r="B36" s="38" t="s">
        <v>20</v>
      </c>
      <c r="C36" s="39"/>
      <c r="D36" s="90"/>
      <c r="E36" s="39"/>
      <c r="F36" s="39"/>
      <c r="G36" s="39"/>
      <c r="H36" s="83"/>
      <c r="I36" s="39"/>
      <c r="J36" s="89"/>
      <c r="K36" s="89"/>
      <c r="L36" s="39"/>
      <c r="M36" s="39"/>
      <c r="N36" s="40"/>
      <c r="O36" s="39"/>
      <c r="P36" s="39"/>
      <c r="Q36" s="39"/>
      <c r="R36" s="39"/>
      <c r="S36" s="39"/>
    </row>
    <row r="37" spans="2:19" s="3" customFormat="1" ht="23.25" customHeight="1">
      <c r="B37" s="31" t="s">
        <v>16</v>
      </c>
      <c r="C37" s="41">
        <f>C10+C21</f>
        <v>68000000</v>
      </c>
      <c r="D37" s="32"/>
      <c r="E37" s="32"/>
      <c r="F37" s="32"/>
      <c r="G37" s="32">
        <v>0</v>
      </c>
      <c r="H37" s="42"/>
      <c r="I37" s="32">
        <v>0</v>
      </c>
      <c r="J37" s="32"/>
      <c r="K37" s="32"/>
      <c r="L37" s="33"/>
      <c r="M37" s="33"/>
      <c r="N37" s="43"/>
      <c r="O37" s="33">
        <v>0</v>
      </c>
      <c r="P37" s="33" t="s">
        <v>17</v>
      </c>
      <c r="Q37" s="33" t="s">
        <v>17</v>
      </c>
      <c r="R37" s="33" t="s">
        <v>17</v>
      </c>
      <c r="S37" s="33"/>
    </row>
    <row r="38" spans="2:19" s="81" customFormat="1" ht="23.25" customHeight="1">
      <c r="B38" s="36" t="s">
        <v>35</v>
      </c>
      <c r="C38" s="41">
        <f>C37</f>
        <v>68000000</v>
      </c>
      <c r="D38" s="34">
        <v>0</v>
      </c>
      <c r="E38" s="34">
        <v>0</v>
      </c>
      <c r="F38" s="32">
        <f>C38+D38-E38</f>
        <v>68000000</v>
      </c>
      <c r="G38" s="34">
        <v>0</v>
      </c>
      <c r="H38" s="77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</row>
    <row r="39" spans="2:19" s="81" customFormat="1" ht="23.25" customHeight="1">
      <c r="B39" s="36" t="s">
        <v>37</v>
      </c>
      <c r="C39" s="41">
        <v>68000000</v>
      </c>
      <c r="D39" s="34">
        <v>0</v>
      </c>
      <c r="E39" s="34">
        <v>0</v>
      </c>
      <c r="F39" s="32">
        <v>68000000</v>
      </c>
      <c r="G39" s="34">
        <v>0</v>
      </c>
      <c r="H39" s="77"/>
      <c r="I39" s="34">
        <v>0</v>
      </c>
      <c r="J39" s="34">
        <v>656193.56</v>
      </c>
      <c r="K39" s="34">
        <v>656193.56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2:19" s="81" customFormat="1" ht="23.25" customHeight="1">
      <c r="B40" s="36" t="s">
        <v>38</v>
      </c>
      <c r="C40" s="41">
        <v>68000000</v>
      </c>
      <c r="D40" s="34">
        <v>0</v>
      </c>
      <c r="E40" s="34">
        <v>0</v>
      </c>
      <c r="F40" s="32">
        <v>68000000</v>
      </c>
      <c r="G40" s="34">
        <v>0</v>
      </c>
      <c r="H40" s="77"/>
      <c r="I40" s="34">
        <v>0</v>
      </c>
      <c r="J40" s="34">
        <v>585403.29</v>
      </c>
      <c r="K40" s="34">
        <v>585403.29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</row>
    <row r="41" spans="2:19" s="81" customFormat="1" ht="23.25" customHeight="1">
      <c r="B41" s="36" t="s">
        <v>45</v>
      </c>
      <c r="C41" s="41">
        <v>68000000</v>
      </c>
      <c r="D41" s="34">
        <v>0</v>
      </c>
      <c r="E41" s="34">
        <v>0</v>
      </c>
      <c r="F41" s="32">
        <v>68000000</v>
      </c>
      <c r="G41" s="34">
        <v>0</v>
      </c>
      <c r="H41" s="77"/>
      <c r="I41" s="34">
        <v>0</v>
      </c>
      <c r="J41" s="34">
        <v>623919.58</v>
      </c>
      <c r="K41" s="34">
        <v>623919.58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1" customFormat="1" ht="23.25" customHeight="1">
      <c r="B42" s="36" t="s">
        <v>46</v>
      </c>
      <c r="C42" s="41">
        <v>68000000</v>
      </c>
      <c r="D42" s="34">
        <v>41000000</v>
      </c>
      <c r="E42" s="34">
        <v>38000000</v>
      </c>
      <c r="F42" s="32">
        <v>71000000</v>
      </c>
      <c r="G42" s="34">
        <v>0</v>
      </c>
      <c r="H42" s="77"/>
      <c r="I42" s="34">
        <v>0</v>
      </c>
      <c r="J42" s="34">
        <v>795354.79</v>
      </c>
      <c r="K42" s="34">
        <v>795354.79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1" customFormat="1" ht="23.25" customHeight="1">
      <c r="B43" s="36" t="s">
        <v>49</v>
      </c>
      <c r="C43" s="41">
        <v>71000000</v>
      </c>
      <c r="D43" s="34">
        <v>2000000</v>
      </c>
      <c r="E43" s="34">
        <v>0</v>
      </c>
      <c r="F43" s="32">
        <v>73000000</v>
      </c>
      <c r="G43" s="34">
        <v>0</v>
      </c>
      <c r="H43" s="77"/>
      <c r="I43" s="34">
        <v>0</v>
      </c>
      <c r="J43" s="34">
        <v>396070.27</v>
      </c>
      <c r="K43" s="34">
        <v>396070.27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4" customFormat="1" ht="23.25" customHeight="1">
      <c r="B44" s="44" t="s">
        <v>21</v>
      </c>
      <c r="C44" s="32" t="s">
        <v>18</v>
      </c>
      <c r="D44" s="32">
        <v>43000000</v>
      </c>
      <c r="E44" s="32">
        <v>38000000</v>
      </c>
      <c r="F44" s="32">
        <v>73000000</v>
      </c>
      <c r="G44" s="32">
        <f>G38</f>
        <v>0</v>
      </c>
      <c r="H44" s="32"/>
      <c r="I44" s="32">
        <f>I38</f>
        <v>0</v>
      </c>
      <c r="J44" s="32">
        <f>J17+J27+J35</f>
        <v>3056941.49</v>
      </c>
      <c r="K44" s="32">
        <f>K17+K27+K35</f>
        <v>3056941.49</v>
      </c>
      <c r="L44" s="32">
        <f aca="true" t="shared" si="0" ref="L44:R44">L38</f>
        <v>0</v>
      </c>
      <c r="M44" s="32">
        <f t="shared" si="0"/>
        <v>0</v>
      </c>
      <c r="N44" s="32">
        <f t="shared" si="0"/>
        <v>0</v>
      </c>
      <c r="O44" s="32">
        <f t="shared" si="0"/>
        <v>0</v>
      </c>
      <c r="P44" s="32">
        <f t="shared" si="0"/>
        <v>0</v>
      </c>
      <c r="Q44" s="32">
        <f t="shared" si="0"/>
        <v>0</v>
      </c>
      <c r="R44" s="32">
        <f t="shared" si="0"/>
        <v>0</v>
      </c>
      <c r="S44" s="32">
        <v>0</v>
      </c>
    </row>
    <row r="45" spans="2:19" s="4" customFormat="1" ht="36" customHeight="1">
      <c r="B45" s="45" t="s">
        <v>23</v>
      </c>
      <c r="C45" s="34" t="s">
        <v>22</v>
      </c>
      <c r="D45" s="34">
        <v>0</v>
      </c>
      <c r="E45" s="34">
        <v>0</v>
      </c>
      <c r="F45" s="34">
        <v>0</v>
      </c>
      <c r="G45" s="34">
        <v>0</v>
      </c>
      <c r="H45" s="35"/>
      <c r="I45" s="32" t="s">
        <v>22</v>
      </c>
      <c r="J45" s="34">
        <v>0</v>
      </c>
      <c r="K45" s="34">
        <f>+L602</f>
        <v>0</v>
      </c>
      <c r="L45" s="34">
        <v>0</v>
      </c>
      <c r="M45" s="34">
        <v>0</v>
      </c>
      <c r="N45" s="34">
        <v>0</v>
      </c>
      <c r="O45" s="32" t="s">
        <v>22</v>
      </c>
      <c r="P45" s="34">
        <v>0</v>
      </c>
      <c r="Q45" s="34">
        <v>0</v>
      </c>
      <c r="R45" s="34">
        <v>0</v>
      </c>
      <c r="S45" s="34">
        <v>0</v>
      </c>
    </row>
    <row r="46" spans="2:19" ht="23.25" customHeight="1">
      <c r="B46" s="28" t="s">
        <v>24</v>
      </c>
      <c r="C46" s="46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ht="23.25" customHeight="1">
      <c r="B47" s="28" t="s">
        <v>25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3" customFormat="1" ht="23.25" customHeight="1">
      <c r="B48" s="31" t="s">
        <v>16</v>
      </c>
      <c r="C48" s="47">
        <v>0</v>
      </c>
      <c r="D48" s="47" t="s">
        <v>17</v>
      </c>
      <c r="E48" s="47"/>
      <c r="F48" s="47"/>
      <c r="G48" s="47"/>
      <c r="H48" s="42"/>
      <c r="I48" s="47">
        <v>0</v>
      </c>
      <c r="J48" s="47" t="s">
        <v>17</v>
      </c>
      <c r="K48" s="47" t="s">
        <v>17</v>
      </c>
      <c r="L48" s="48"/>
      <c r="M48" s="48"/>
      <c r="N48" s="43"/>
      <c r="O48" s="48">
        <v>0</v>
      </c>
      <c r="P48" s="48" t="s">
        <v>17</v>
      </c>
      <c r="Q48" s="48" t="s">
        <v>17</v>
      </c>
      <c r="R48" s="48" t="s">
        <v>17</v>
      </c>
      <c r="S48" s="48"/>
    </row>
    <row r="49" spans="2:19" s="3" customFormat="1" ht="23.25" customHeight="1">
      <c r="B49" s="80" t="s">
        <v>35</v>
      </c>
      <c r="C49" s="32">
        <v>0</v>
      </c>
      <c r="D49" s="75">
        <v>0</v>
      </c>
      <c r="E49" s="75">
        <v>0</v>
      </c>
      <c r="F49" s="32">
        <f>C48+D49-E49</f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3" customFormat="1" ht="23.25" customHeight="1">
      <c r="B50" s="80" t="s">
        <v>37</v>
      </c>
      <c r="C50" s="32">
        <v>0</v>
      </c>
      <c r="D50" s="75">
        <v>0</v>
      </c>
      <c r="E50" s="75">
        <v>0</v>
      </c>
      <c r="F50" s="32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3" customFormat="1" ht="23.25" customHeight="1">
      <c r="B51" s="80" t="s">
        <v>38</v>
      </c>
      <c r="C51" s="32">
        <v>0</v>
      </c>
      <c r="D51" s="75">
        <v>0</v>
      </c>
      <c r="E51" s="75">
        <v>0</v>
      </c>
      <c r="F51" s="32"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s="5" customFormat="1" ht="23.25" customHeight="1">
      <c r="B52" s="45" t="s">
        <v>19</v>
      </c>
      <c r="C52" s="47" t="s">
        <v>18</v>
      </c>
      <c r="D52" s="47">
        <v>0</v>
      </c>
      <c r="E52" s="47">
        <v>0</v>
      </c>
      <c r="F52" s="47">
        <v>0</v>
      </c>
      <c r="G52" s="47">
        <v>0</v>
      </c>
      <c r="H52" s="37"/>
      <c r="I52" s="47" t="s">
        <v>18</v>
      </c>
      <c r="J52" s="47">
        <v>0</v>
      </c>
      <c r="K52" s="47">
        <v>0</v>
      </c>
      <c r="L52" s="47">
        <v>0</v>
      </c>
      <c r="M52" s="47">
        <v>0</v>
      </c>
      <c r="N52" s="43">
        <v>0</v>
      </c>
      <c r="O52" s="47" t="s">
        <v>18</v>
      </c>
      <c r="P52" s="47">
        <v>0</v>
      </c>
      <c r="Q52" s="47">
        <v>0</v>
      </c>
      <c r="R52" s="47">
        <v>0</v>
      </c>
      <c r="S52" s="47">
        <v>0</v>
      </c>
    </row>
    <row r="53" spans="2:19" ht="23.25" customHeight="1" thickBot="1">
      <c r="B53" s="28" t="s">
        <v>26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3" customFormat="1" ht="23.25" customHeight="1" thickBot="1">
      <c r="B54" s="31" t="s">
        <v>16</v>
      </c>
      <c r="C54" s="41">
        <v>0</v>
      </c>
      <c r="D54" s="32">
        <v>0</v>
      </c>
      <c r="E54" s="32">
        <v>0</v>
      </c>
      <c r="F54" s="32">
        <v>0</v>
      </c>
      <c r="G54" s="32">
        <v>0</v>
      </c>
      <c r="H54" s="42"/>
      <c r="I54" s="32">
        <v>0</v>
      </c>
      <c r="J54" s="32">
        <v>0</v>
      </c>
      <c r="K54" s="32">
        <v>0</v>
      </c>
      <c r="L54" s="33">
        <v>0</v>
      </c>
      <c r="M54" s="33">
        <v>0</v>
      </c>
      <c r="N54" s="43"/>
      <c r="O54" s="33">
        <v>0</v>
      </c>
      <c r="P54" s="33">
        <v>0</v>
      </c>
      <c r="Q54" s="33">
        <v>0</v>
      </c>
      <c r="R54" s="33">
        <v>0</v>
      </c>
      <c r="S54" s="49">
        <v>0</v>
      </c>
    </row>
    <row r="55" spans="2:19" s="4" customFormat="1" ht="22.5" customHeight="1">
      <c r="B55" s="44" t="s">
        <v>21</v>
      </c>
      <c r="C55" s="32" t="s">
        <v>18</v>
      </c>
      <c r="D55" s="32">
        <v>0</v>
      </c>
      <c r="E55" s="32">
        <v>0</v>
      </c>
      <c r="F55" s="32">
        <v>0</v>
      </c>
      <c r="G55" s="32">
        <v>0</v>
      </c>
      <c r="H55" s="37"/>
      <c r="I55" s="32" t="s">
        <v>18</v>
      </c>
      <c r="J55" s="32">
        <v>0</v>
      </c>
      <c r="K55" s="32">
        <v>0</v>
      </c>
      <c r="L55" s="32">
        <v>0</v>
      </c>
      <c r="M55" s="33">
        <v>0</v>
      </c>
      <c r="N55" s="43"/>
      <c r="O55" s="32" t="s">
        <v>18</v>
      </c>
      <c r="P55" s="33">
        <v>0</v>
      </c>
      <c r="Q55" s="33">
        <v>0</v>
      </c>
      <c r="R55" s="33">
        <v>0</v>
      </c>
      <c r="S55" s="49">
        <v>0</v>
      </c>
    </row>
    <row r="56" spans="2:19" s="4" customFormat="1" ht="35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50">
        <v>0</v>
      </c>
    </row>
    <row r="57" spans="2:19" ht="20.25" customHeight="1">
      <c r="B57" s="28" t="s">
        <v>27</v>
      </c>
      <c r="C57" s="46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0.25" customHeight="1">
      <c r="B58" s="28" t="s">
        <v>28</v>
      </c>
      <c r="C58" s="46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0.25" customHeight="1">
      <c r="B59" s="31" t="s">
        <v>16</v>
      </c>
      <c r="C59" s="47">
        <v>0</v>
      </c>
      <c r="D59" s="47" t="s">
        <v>17</v>
      </c>
      <c r="E59" s="47"/>
      <c r="F59" s="47"/>
      <c r="G59" s="47"/>
      <c r="H59" s="42"/>
      <c r="I59" s="47">
        <v>0</v>
      </c>
      <c r="J59" s="47">
        <v>0</v>
      </c>
      <c r="K59" s="47">
        <v>0</v>
      </c>
      <c r="L59" s="48">
        <v>0</v>
      </c>
      <c r="M59" s="48">
        <v>0</v>
      </c>
      <c r="N59" s="43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</row>
    <row r="60" spans="2:19" ht="20.25" customHeight="1">
      <c r="B60" s="80" t="s">
        <v>35</v>
      </c>
      <c r="C60" s="32">
        <v>0</v>
      </c>
      <c r="D60" s="34">
        <v>0</v>
      </c>
      <c r="E60" s="34">
        <v>0</v>
      </c>
      <c r="F60" s="32">
        <f>C59+D60-E60</f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0.25" customHeight="1">
      <c r="B61" s="80" t="s">
        <v>37</v>
      </c>
      <c r="C61" s="32">
        <v>0</v>
      </c>
      <c r="D61" s="34">
        <v>0</v>
      </c>
      <c r="E61" s="34">
        <v>0</v>
      </c>
      <c r="F61" s="32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20.25" customHeight="1">
      <c r="B62" s="45" t="s">
        <v>19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37"/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3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</row>
    <row r="63" spans="2:19" ht="23.25" customHeight="1">
      <c r="B63" s="28" t="s">
        <v>29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3" customFormat="1" ht="23.25" customHeight="1">
      <c r="B64" s="31" t="s">
        <v>16</v>
      </c>
      <c r="C64" s="41">
        <v>0</v>
      </c>
      <c r="D64" s="32"/>
      <c r="E64" s="32"/>
      <c r="F64" s="32"/>
      <c r="G64" s="32"/>
      <c r="H64" s="42"/>
      <c r="I64" s="32">
        <v>0</v>
      </c>
      <c r="J64" s="32">
        <v>0</v>
      </c>
      <c r="K64" s="32">
        <v>0</v>
      </c>
      <c r="L64" s="33">
        <v>0</v>
      </c>
      <c r="M64" s="33">
        <v>0</v>
      </c>
      <c r="N64" s="4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</row>
    <row r="65" spans="2:19" s="3" customFormat="1" ht="23.25" customHeight="1">
      <c r="B65" s="80" t="s">
        <v>35</v>
      </c>
      <c r="C65" s="32">
        <v>0</v>
      </c>
      <c r="D65" s="75">
        <v>0</v>
      </c>
      <c r="E65" s="75">
        <v>0</v>
      </c>
      <c r="F65" s="32">
        <f>C64+D65-E65</f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s="3" customFormat="1" ht="23.25" customHeight="1">
      <c r="B66" s="80" t="s">
        <v>37</v>
      </c>
      <c r="C66" s="32">
        <v>0</v>
      </c>
      <c r="D66" s="75">
        <v>0</v>
      </c>
      <c r="E66" s="75">
        <v>0</v>
      </c>
      <c r="F66" s="32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s="4" customFormat="1" ht="23.25" customHeight="1">
      <c r="B67" s="44" t="s">
        <v>21</v>
      </c>
      <c r="C67" s="32" t="s">
        <v>22</v>
      </c>
      <c r="D67" s="32">
        <v>0</v>
      </c>
      <c r="E67" s="32">
        <v>0</v>
      </c>
      <c r="F67" s="32">
        <v>0</v>
      </c>
      <c r="G67" s="32">
        <v>0</v>
      </c>
      <c r="H67" s="32"/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</row>
    <row r="68" spans="2:19" s="4" customFormat="1" ht="32.25" customHeight="1">
      <c r="B68" s="45" t="s">
        <v>23</v>
      </c>
      <c r="C68" s="34" t="s">
        <v>18</v>
      </c>
      <c r="D68" s="34">
        <v>0</v>
      </c>
      <c r="E68" s="34">
        <v>0</v>
      </c>
      <c r="F68" s="34">
        <v>0</v>
      </c>
      <c r="G68" s="34">
        <v>0</v>
      </c>
      <c r="H68" s="35"/>
      <c r="I68" s="34" t="s">
        <v>18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 t="s">
        <v>18</v>
      </c>
      <c r="P68" s="34">
        <v>0</v>
      </c>
      <c r="Q68" s="34">
        <v>0</v>
      </c>
      <c r="R68" s="34">
        <v>0</v>
      </c>
      <c r="S68" s="34">
        <v>0</v>
      </c>
    </row>
    <row r="69" spans="2:19" ht="23.25" customHeight="1">
      <c r="B69" s="28" t="s">
        <v>30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7" customFormat="1" ht="23.25" customHeight="1">
      <c r="B70" s="31" t="s">
        <v>16</v>
      </c>
      <c r="C70" s="82">
        <f>C37</f>
        <v>68000000</v>
      </c>
      <c r="D70" s="51"/>
      <c r="E70" s="51"/>
      <c r="F70" s="41"/>
      <c r="G70" s="41"/>
      <c r="H70" s="52"/>
      <c r="I70" s="79">
        <v>0</v>
      </c>
      <c r="J70" s="41">
        <v>0</v>
      </c>
      <c r="K70" s="41">
        <v>0</v>
      </c>
      <c r="L70" s="41">
        <v>0</v>
      </c>
      <c r="M70" s="41">
        <v>0</v>
      </c>
      <c r="N70" s="52">
        <v>0</v>
      </c>
      <c r="O70" s="79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4" customFormat="1" ht="23.25" customHeight="1">
      <c r="B71" s="36" t="s">
        <v>35</v>
      </c>
      <c r="C71" s="82">
        <f>C70</f>
        <v>68000000</v>
      </c>
      <c r="D71" s="34">
        <v>0</v>
      </c>
      <c r="E71" s="34">
        <f>E38</f>
        <v>0</v>
      </c>
      <c r="F71" s="32">
        <f>C71+D71-E71</f>
        <v>68000000</v>
      </c>
      <c r="G71" s="34">
        <f aca="true" t="shared" si="1" ref="G71:S71">G67</f>
        <v>0</v>
      </c>
      <c r="H71" s="77"/>
      <c r="I71" s="34">
        <f t="shared" si="1"/>
        <v>0</v>
      </c>
      <c r="J71" s="34">
        <f>J38</f>
        <v>0</v>
      </c>
      <c r="K71" s="34">
        <f>K38</f>
        <v>0</v>
      </c>
      <c r="L71" s="34">
        <f t="shared" si="1"/>
        <v>0</v>
      </c>
      <c r="M71" s="34">
        <f t="shared" si="1"/>
        <v>0</v>
      </c>
      <c r="N71" s="34">
        <f t="shared" si="1"/>
        <v>0</v>
      </c>
      <c r="O71" s="34">
        <f t="shared" si="1"/>
        <v>0</v>
      </c>
      <c r="P71" s="34">
        <f t="shared" si="1"/>
        <v>0</v>
      </c>
      <c r="Q71" s="34">
        <f t="shared" si="1"/>
        <v>0</v>
      </c>
      <c r="R71" s="34">
        <f t="shared" si="1"/>
        <v>0</v>
      </c>
      <c r="S71" s="34">
        <f t="shared" si="1"/>
        <v>0</v>
      </c>
    </row>
    <row r="72" spans="2:19" s="4" customFormat="1" ht="23.25" customHeight="1">
      <c r="B72" s="36" t="s">
        <v>37</v>
      </c>
      <c r="C72" s="82">
        <v>68000000</v>
      </c>
      <c r="D72" s="34">
        <v>0</v>
      </c>
      <c r="E72" s="34">
        <v>0</v>
      </c>
      <c r="F72" s="32">
        <v>68000000</v>
      </c>
      <c r="G72" s="34">
        <v>0</v>
      </c>
      <c r="H72" s="77"/>
      <c r="I72" s="34">
        <v>0</v>
      </c>
      <c r="J72" s="34">
        <v>656193.56</v>
      </c>
      <c r="K72" s="34">
        <v>656193.56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</row>
    <row r="73" spans="2:19" s="4" customFormat="1" ht="23.25" customHeight="1">
      <c r="B73" s="36" t="s">
        <v>38</v>
      </c>
      <c r="C73" s="82">
        <v>68000000</v>
      </c>
      <c r="D73" s="34">
        <v>0</v>
      </c>
      <c r="E73" s="34">
        <v>0</v>
      </c>
      <c r="F73" s="32">
        <v>68000000</v>
      </c>
      <c r="G73" s="34">
        <v>0</v>
      </c>
      <c r="H73" s="77"/>
      <c r="I73" s="34">
        <v>0</v>
      </c>
      <c r="J73" s="34">
        <v>585403.29</v>
      </c>
      <c r="K73" s="34">
        <v>585403.29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</row>
    <row r="74" spans="2:19" s="4" customFormat="1" ht="23.25" customHeight="1">
      <c r="B74" s="36" t="s">
        <v>45</v>
      </c>
      <c r="C74" s="82">
        <v>68000000</v>
      </c>
      <c r="D74" s="34">
        <v>0</v>
      </c>
      <c r="E74" s="34">
        <v>0</v>
      </c>
      <c r="F74" s="32">
        <v>68000000</v>
      </c>
      <c r="G74" s="34">
        <v>0</v>
      </c>
      <c r="H74" s="77"/>
      <c r="I74" s="34">
        <v>0</v>
      </c>
      <c r="J74" s="34">
        <v>623919.58</v>
      </c>
      <c r="K74" s="34">
        <v>623919.58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4" customFormat="1" ht="23.25" customHeight="1">
      <c r="B75" s="36" t="s">
        <v>46</v>
      </c>
      <c r="C75" s="82">
        <v>68000000</v>
      </c>
      <c r="D75" s="34">
        <v>41000000</v>
      </c>
      <c r="E75" s="34">
        <v>38000000</v>
      </c>
      <c r="F75" s="32">
        <v>71000000</v>
      </c>
      <c r="G75" s="34">
        <v>0</v>
      </c>
      <c r="H75" s="77"/>
      <c r="I75" s="34">
        <v>0</v>
      </c>
      <c r="J75" s="34">
        <v>795354.79</v>
      </c>
      <c r="K75" s="34">
        <v>795354.79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</row>
    <row r="76" spans="2:19" s="4" customFormat="1" ht="23.25" customHeight="1">
      <c r="B76" s="36" t="s">
        <v>49</v>
      </c>
      <c r="C76" s="82">
        <v>71000000</v>
      </c>
      <c r="D76" s="34">
        <v>2000000</v>
      </c>
      <c r="E76" s="34">
        <v>0</v>
      </c>
      <c r="F76" s="32">
        <v>73000000</v>
      </c>
      <c r="G76" s="34"/>
      <c r="H76" s="77"/>
      <c r="I76" s="34"/>
      <c r="J76" s="34">
        <v>396070.27</v>
      </c>
      <c r="K76" s="34">
        <v>396070.27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</row>
    <row r="77" spans="2:19" s="4" customFormat="1" ht="23.25" customHeight="1">
      <c r="B77" s="44" t="s">
        <v>21</v>
      </c>
      <c r="C77" s="75" t="s">
        <v>18</v>
      </c>
      <c r="D77" s="78">
        <f>D44</f>
        <v>43000000</v>
      </c>
      <c r="E77" s="78">
        <f>E44</f>
        <v>38000000</v>
      </c>
      <c r="F77" s="78">
        <v>73000000</v>
      </c>
      <c r="G77" s="78">
        <f>G71</f>
        <v>0</v>
      </c>
      <c r="H77" s="78"/>
      <c r="I77" s="78">
        <f>I71</f>
        <v>0</v>
      </c>
      <c r="J77" s="78">
        <f>J44</f>
        <v>3056941.49</v>
      </c>
      <c r="K77" s="78">
        <f>K44</f>
        <v>3056941.49</v>
      </c>
      <c r="L77" s="78">
        <f>L71</f>
        <v>0</v>
      </c>
      <c r="M77" s="78">
        <f>M71</f>
        <v>0</v>
      </c>
      <c r="N77" s="78">
        <f>N71</f>
        <v>0</v>
      </c>
      <c r="O77" s="78">
        <v>0</v>
      </c>
      <c r="P77" s="78">
        <f>P71</f>
        <v>0</v>
      </c>
      <c r="Q77" s="78">
        <f>Q71</f>
        <v>0</v>
      </c>
      <c r="R77" s="78">
        <f>R71</f>
        <v>0</v>
      </c>
      <c r="S77" s="78">
        <v>0</v>
      </c>
    </row>
    <row r="78" spans="2:19" s="5" customFormat="1" ht="30.75" customHeight="1">
      <c r="B78" s="53" t="s">
        <v>23</v>
      </c>
      <c r="C78" s="54" t="s">
        <v>18</v>
      </c>
      <c r="D78" s="54">
        <v>0</v>
      </c>
      <c r="E78" s="54">
        <v>0</v>
      </c>
      <c r="F78" s="54">
        <v>0</v>
      </c>
      <c r="G78" s="54">
        <v>0</v>
      </c>
      <c r="H78" s="55"/>
      <c r="I78" s="54" t="s">
        <v>18</v>
      </c>
      <c r="J78" s="54">
        <v>0</v>
      </c>
      <c r="K78" s="54" t="s">
        <v>44</v>
      </c>
      <c r="L78" s="54">
        <v>0</v>
      </c>
      <c r="M78" s="54">
        <v>0</v>
      </c>
      <c r="N78" s="54">
        <v>0</v>
      </c>
      <c r="O78" s="54" t="s">
        <v>18</v>
      </c>
      <c r="P78" s="54">
        <v>0</v>
      </c>
      <c r="Q78" s="54">
        <v>0</v>
      </c>
      <c r="R78" s="54">
        <v>0</v>
      </c>
      <c r="S78" s="54">
        <v>0</v>
      </c>
    </row>
    <row r="79" spans="2:19" ht="23.25" customHeight="1">
      <c r="B79" s="28" t="s">
        <v>31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ht="23.25" customHeight="1">
      <c r="B80" s="28" t="s">
        <v>32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ht="23.25" customHeight="1">
      <c r="B81" s="56" t="s">
        <v>16</v>
      </c>
      <c r="C81" s="57">
        <v>0</v>
      </c>
      <c r="D81" s="57" t="s">
        <v>17</v>
      </c>
      <c r="E81" s="57"/>
      <c r="F81" s="57"/>
      <c r="G81" s="57"/>
      <c r="H81" s="58"/>
      <c r="I81" s="57">
        <v>0</v>
      </c>
      <c r="J81" s="57">
        <v>0</v>
      </c>
      <c r="K81" s="57">
        <v>0</v>
      </c>
      <c r="L81" s="59">
        <v>0</v>
      </c>
      <c r="M81" s="59">
        <v>0</v>
      </c>
      <c r="N81" s="60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</row>
    <row r="82" spans="2:19" ht="23.25" customHeight="1">
      <c r="B82" s="80" t="s">
        <v>35</v>
      </c>
      <c r="C82" s="32">
        <v>0</v>
      </c>
      <c r="D82" s="75">
        <v>0</v>
      </c>
      <c r="E82" s="32">
        <v>0</v>
      </c>
      <c r="F82" s="75">
        <f>C81+D82-E82</f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ht="23.25" customHeight="1">
      <c r="B83" s="80" t="s">
        <v>37</v>
      </c>
      <c r="C83" s="32">
        <v>0</v>
      </c>
      <c r="D83" s="75">
        <v>0</v>
      </c>
      <c r="E83" s="32">
        <v>0</v>
      </c>
      <c r="F83" s="75">
        <v>0</v>
      </c>
      <c r="G83" s="75">
        <v>0</v>
      </c>
      <c r="H83" s="76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34">
        <v>0</v>
      </c>
    </row>
    <row r="84" spans="2:19" ht="23.25" customHeight="1">
      <c r="B84" s="80" t="s">
        <v>38</v>
      </c>
      <c r="C84" s="32">
        <v>0</v>
      </c>
      <c r="D84" s="75">
        <v>0</v>
      </c>
      <c r="E84" s="32">
        <v>0</v>
      </c>
      <c r="F84" s="75">
        <v>0</v>
      </c>
      <c r="G84" s="75">
        <v>0</v>
      </c>
      <c r="H84" s="7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34">
        <v>0</v>
      </c>
    </row>
    <row r="85" spans="2:19" ht="23.25" customHeight="1">
      <c r="B85" s="53" t="s">
        <v>19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61"/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60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</row>
    <row r="86" spans="2:19" ht="23.25" customHeight="1">
      <c r="B86" s="28" t="s">
        <v>33</v>
      </c>
      <c r="C86" s="46"/>
      <c r="D86" s="46"/>
      <c r="E86" s="29"/>
      <c r="F86" s="29"/>
      <c r="G86" s="29"/>
      <c r="H86" s="30"/>
      <c r="I86" s="29"/>
      <c r="J86" s="29"/>
      <c r="K86" s="29"/>
      <c r="L86" s="29"/>
      <c r="M86" s="29"/>
      <c r="N86" s="30"/>
      <c r="O86" s="29"/>
      <c r="P86" s="29"/>
      <c r="Q86" s="29"/>
      <c r="R86" s="29"/>
      <c r="S86" s="29"/>
    </row>
    <row r="87" spans="2:19" s="8" customFormat="1" ht="23.25" customHeight="1">
      <c r="B87" s="31" t="s">
        <v>16</v>
      </c>
      <c r="C87" s="31">
        <v>0</v>
      </c>
      <c r="D87" s="31"/>
      <c r="E87" s="31"/>
      <c r="F87" s="31">
        <v>0</v>
      </c>
      <c r="G87" s="31"/>
      <c r="H87" s="62"/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62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</row>
    <row r="88" spans="2:19" s="9" customFormat="1" ht="23.25" customHeight="1">
      <c r="B88" s="63" t="s">
        <v>21</v>
      </c>
      <c r="C88" s="64" t="s">
        <v>22</v>
      </c>
      <c r="D88" s="65">
        <v>0</v>
      </c>
      <c r="E88" s="65">
        <v>0</v>
      </c>
      <c r="F88" s="65">
        <v>0</v>
      </c>
      <c r="G88" s="65">
        <v>0</v>
      </c>
      <c r="H88" s="66"/>
      <c r="I88" s="64" t="s">
        <v>22</v>
      </c>
      <c r="J88" s="65">
        <v>0</v>
      </c>
      <c r="K88" s="65">
        <v>0</v>
      </c>
      <c r="L88" s="65">
        <v>0</v>
      </c>
      <c r="M88" s="65">
        <v>0</v>
      </c>
      <c r="N88" s="67">
        <v>0</v>
      </c>
      <c r="O88" s="64" t="s">
        <v>22</v>
      </c>
      <c r="P88" s="65">
        <v>0</v>
      </c>
      <c r="Q88" s="65">
        <v>0</v>
      </c>
      <c r="R88" s="65">
        <v>0</v>
      </c>
      <c r="S88" s="65">
        <v>0</v>
      </c>
    </row>
    <row r="89" spans="2:19" s="9" customFormat="1" ht="32.25" customHeight="1">
      <c r="B89" s="53" t="s">
        <v>23</v>
      </c>
      <c r="C89" s="54" t="s">
        <v>18</v>
      </c>
      <c r="D89" s="84">
        <v>0</v>
      </c>
      <c r="E89" s="84">
        <v>0</v>
      </c>
      <c r="F89" s="84">
        <v>0</v>
      </c>
      <c r="G89" s="84">
        <v>0</v>
      </c>
      <c r="H89" s="55"/>
      <c r="I89" s="54" t="s">
        <v>18</v>
      </c>
      <c r="J89" s="84">
        <v>0</v>
      </c>
      <c r="K89" s="84">
        <v>0</v>
      </c>
      <c r="L89" s="84">
        <v>0</v>
      </c>
      <c r="M89" s="84">
        <v>0</v>
      </c>
      <c r="N89" s="54">
        <v>0</v>
      </c>
      <c r="O89" s="54" t="s">
        <v>18</v>
      </c>
      <c r="P89" s="84">
        <v>0</v>
      </c>
      <c r="Q89" s="84">
        <v>0</v>
      </c>
      <c r="R89" s="84">
        <v>0</v>
      </c>
      <c r="S89" s="84">
        <v>0</v>
      </c>
    </row>
    <row r="90" spans="2:19" ht="27" customHeight="1">
      <c r="B90" s="28" t="s">
        <v>34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7" customFormat="1" ht="27" customHeight="1">
      <c r="B91" s="31" t="s">
        <v>16</v>
      </c>
      <c r="C91" s="32">
        <f>C70+C87</f>
        <v>68000000</v>
      </c>
      <c r="D91" s="32"/>
      <c r="E91" s="32"/>
      <c r="F91" s="32"/>
      <c r="G91" s="32">
        <v>0</v>
      </c>
      <c r="H91" s="43"/>
      <c r="I91" s="32"/>
      <c r="J91" s="32">
        <v>0</v>
      </c>
      <c r="K91" s="32">
        <v>0</v>
      </c>
      <c r="L91" s="32">
        <v>0</v>
      </c>
      <c r="M91" s="32">
        <v>0</v>
      </c>
      <c r="N91" s="43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</row>
    <row r="92" spans="2:19" s="7" customFormat="1" ht="27" customHeight="1">
      <c r="B92" s="36" t="s">
        <v>35</v>
      </c>
      <c r="C92" s="32">
        <f>C91</f>
        <v>68000000</v>
      </c>
      <c r="D92" s="34">
        <f>D71</f>
        <v>0</v>
      </c>
      <c r="E92" s="34">
        <f>E71</f>
        <v>0</v>
      </c>
      <c r="F92" s="32">
        <f>C92+D92-E92</f>
        <v>68000000</v>
      </c>
      <c r="G92" s="34">
        <f aca="true" t="shared" si="2" ref="G92:S92">G88</f>
        <v>0</v>
      </c>
      <c r="H92" s="77"/>
      <c r="I92" s="34"/>
      <c r="J92" s="34">
        <f>J38</f>
        <v>0</v>
      </c>
      <c r="K92" s="34">
        <f>K38</f>
        <v>0</v>
      </c>
      <c r="L92" s="34">
        <f t="shared" si="2"/>
        <v>0</v>
      </c>
      <c r="M92" s="34">
        <f t="shared" si="2"/>
        <v>0</v>
      </c>
      <c r="N92" s="34">
        <f t="shared" si="2"/>
        <v>0</v>
      </c>
      <c r="O92" s="34" t="str">
        <f t="shared" si="2"/>
        <v>Х</v>
      </c>
      <c r="P92" s="34">
        <f t="shared" si="2"/>
        <v>0</v>
      </c>
      <c r="Q92" s="34">
        <f t="shared" si="2"/>
        <v>0</v>
      </c>
      <c r="R92" s="34">
        <f t="shared" si="2"/>
        <v>0</v>
      </c>
      <c r="S92" s="34">
        <f t="shared" si="2"/>
        <v>0</v>
      </c>
    </row>
    <row r="93" spans="2:19" s="7" customFormat="1" ht="27" customHeight="1">
      <c r="B93" s="36" t="s">
        <v>37</v>
      </c>
      <c r="C93" s="32">
        <v>68000000</v>
      </c>
      <c r="D93" s="34">
        <v>0</v>
      </c>
      <c r="E93" s="34">
        <v>0</v>
      </c>
      <c r="F93" s="32">
        <v>68000000</v>
      </c>
      <c r="G93" s="34">
        <v>0</v>
      </c>
      <c r="H93" s="77"/>
      <c r="I93" s="34"/>
      <c r="J93" s="34">
        <v>656193.56</v>
      </c>
      <c r="K93" s="34">
        <v>656193.56</v>
      </c>
      <c r="L93" s="34">
        <v>0</v>
      </c>
      <c r="M93" s="34">
        <v>0</v>
      </c>
      <c r="N93" s="34">
        <v>0</v>
      </c>
      <c r="O93" s="34" t="s">
        <v>18</v>
      </c>
      <c r="P93" s="34">
        <v>0</v>
      </c>
      <c r="Q93" s="34">
        <v>0</v>
      </c>
      <c r="R93" s="34">
        <v>0</v>
      </c>
      <c r="S93" s="34">
        <v>0</v>
      </c>
    </row>
    <row r="94" spans="2:19" s="7" customFormat="1" ht="27" customHeight="1">
      <c r="B94" s="36" t="s">
        <v>38</v>
      </c>
      <c r="C94" s="32">
        <v>68000000</v>
      </c>
      <c r="D94" s="34">
        <v>0</v>
      </c>
      <c r="E94" s="34">
        <v>0</v>
      </c>
      <c r="F94" s="32">
        <v>68000000</v>
      </c>
      <c r="G94" s="34">
        <v>0</v>
      </c>
      <c r="H94" s="77"/>
      <c r="I94" s="34"/>
      <c r="J94" s="34">
        <v>585403.29</v>
      </c>
      <c r="K94" s="34">
        <v>585403.29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</row>
    <row r="95" spans="2:19" s="7" customFormat="1" ht="27" customHeight="1">
      <c r="B95" s="36" t="s">
        <v>45</v>
      </c>
      <c r="C95" s="32">
        <v>68000000</v>
      </c>
      <c r="D95" s="34">
        <v>0</v>
      </c>
      <c r="E95" s="34">
        <v>0</v>
      </c>
      <c r="F95" s="32">
        <v>68000000</v>
      </c>
      <c r="G95" s="34">
        <v>0</v>
      </c>
      <c r="H95" s="77"/>
      <c r="I95" s="34"/>
      <c r="J95" s="34">
        <v>623919.58</v>
      </c>
      <c r="K95" s="34">
        <v>523919.58</v>
      </c>
      <c r="L95" s="34">
        <v>0</v>
      </c>
      <c r="M95" s="34">
        <v>0</v>
      </c>
      <c r="N95" s="34">
        <v>0</v>
      </c>
      <c r="O95" s="34" t="s">
        <v>18</v>
      </c>
      <c r="P95" s="34">
        <v>0</v>
      </c>
      <c r="Q95" s="34">
        <v>0</v>
      </c>
      <c r="R95" s="34">
        <v>0</v>
      </c>
      <c r="S95" s="34">
        <v>0</v>
      </c>
    </row>
    <row r="96" spans="2:19" s="7" customFormat="1" ht="27" customHeight="1">
      <c r="B96" s="36" t="s">
        <v>46</v>
      </c>
      <c r="C96" s="32">
        <v>68000000</v>
      </c>
      <c r="D96" s="34">
        <v>41000000</v>
      </c>
      <c r="E96" s="34">
        <v>38000000</v>
      </c>
      <c r="F96" s="32">
        <v>71000000</v>
      </c>
      <c r="G96" s="34">
        <v>0</v>
      </c>
      <c r="H96" s="77"/>
      <c r="I96" s="34"/>
      <c r="J96" s="34">
        <v>795354.79</v>
      </c>
      <c r="K96" s="34">
        <v>795354.79</v>
      </c>
      <c r="L96" s="34">
        <v>0</v>
      </c>
      <c r="M96" s="34">
        <v>0</v>
      </c>
      <c r="N96" s="34">
        <v>0</v>
      </c>
      <c r="O96" s="34" t="s">
        <v>18</v>
      </c>
      <c r="P96" s="34">
        <v>0</v>
      </c>
      <c r="Q96" s="34">
        <v>0</v>
      </c>
      <c r="R96" s="34">
        <v>0</v>
      </c>
      <c r="S96" s="34">
        <v>0</v>
      </c>
    </row>
    <row r="97" spans="2:19" s="7" customFormat="1" ht="27" customHeight="1">
      <c r="B97" s="36" t="s">
        <v>49</v>
      </c>
      <c r="C97" s="32">
        <v>71000000</v>
      </c>
      <c r="D97" s="34">
        <v>2000000</v>
      </c>
      <c r="E97" s="34">
        <v>0</v>
      </c>
      <c r="F97" s="32">
        <v>73000000</v>
      </c>
      <c r="G97" s="34">
        <v>0</v>
      </c>
      <c r="H97" s="77"/>
      <c r="I97" s="34"/>
      <c r="J97" s="34">
        <v>396070.27</v>
      </c>
      <c r="K97" s="34">
        <v>396070.27</v>
      </c>
      <c r="L97" s="34">
        <v>0</v>
      </c>
      <c r="M97" s="34">
        <v>0</v>
      </c>
      <c r="N97" s="34">
        <v>0</v>
      </c>
      <c r="O97" s="34" t="s">
        <v>18</v>
      </c>
      <c r="P97" s="34">
        <v>0</v>
      </c>
      <c r="Q97" s="34">
        <v>0</v>
      </c>
      <c r="R97" s="34">
        <v>0</v>
      </c>
      <c r="S97" s="34">
        <v>0</v>
      </c>
    </row>
    <row r="98" spans="2:19" s="7" customFormat="1" ht="27" customHeight="1">
      <c r="B98" s="44" t="s">
        <v>19</v>
      </c>
      <c r="C98" s="32" t="s">
        <v>18</v>
      </c>
      <c r="D98" s="32">
        <f>D77</f>
        <v>43000000</v>
      </c>
      <c r="E98" s="32">
        <f>E77</f>
        <v>38000000</v>
      </c>
      <c r="F98" s="32">
        <f>F77</f>
        <v>73000000</v>
      </c>
      <c r="G98" s="32">
        <f>G92</f>
        <v>0</v>
      </c>
      <c r="H98" s="32"/>
      <c r="I98" s="32">
        <f>I92</f>
        <v>0</v>
      </c>
      <c r="J98" s="78">
        <f>J44</f>
        <v>3056941.49</v>
      </c>
      <c r="K98" s="78">
        <f>K44</f>
        <v>3056941.49</v>
      </c>
      <c r="L98" s="32">
        <f aca="true" t="shared" si="3" ref="L98:S98">L92</f>
        <v>0</v>
      </c>
      <c r="M98" s="32">
        <f t="shared" si="3"/>
        <v>0</v>
      </c>
      <c r="N98" s="32">
        <f t="shared" si="3"/>
        <v>0</v>
      </c>
      <c r="O98" s="32" t="str">
        <f t="shared" si="3"/>
        <v>Х</v>
      </c>
      <c r="P98" s="32">
        <f t="shared" si="3"/>
        <v>0</v>
      </c>
      <c r="Q98" s="32">
        <v>0</v>
      </c>
      <c r="R98" s="32">
        <f t="shared" si="3"/>
        <v>0</v>
      </c>
      <c r="S98" s="32">
        <f t="shared" si="3"/>
        <v>0</v>
      </c>
    </row>
    <row r="99" spans="2:19" s="10" customFormat="1" ht="30" customHeight="1">
      <c r="B99" s="53" t="s">
        <v>23</v>
      </c>
      <c r="C99" s="54" t="s">
        <v>18</v>
      </c>
      <c r="D99" s="54">
        <v>0</v>
      </c>
      <c r="E99" s="54">
        <v>0</v>
      </c>
      <c r="F99" s="54">
        <v>0</v>
      </c>
      <c r="G99" s="54">
        <v>0</v>
      </c>
      <c r="H99" s="55"/>
      <c r="I99" s="54" t="s">
        <v>18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 t="s">
        <v>18</v>
      </c>
      <c r="P99" s="54">
        <v>0</v>
      </c>
      <c r="Q99" s="54">
        <v>0</v>
      </c>
      <c r="R99" s="54">
        <v>0</v>
      </c>
      <c r="S99" s="54">
        <v>0</v>
      </c>
    </row>
    <row r="100" spans="2:19" s="10" customFormat="1" ht="23.25" customHeight="1">
      <c r="B100" s="68"/>
      <c r="C100" s="69"/>
      <c r="D100" s="69"/>
      <c r="E100" s="69"/>
      <c r="F100" s="70"/>
      <c r="G100" s="69"/>
      <c r="H100" s="69"/>
      <c r="I100" s="69"/>
      <c r="J100" s="69"/>
      <c r="K100" s="69"/>
      <c r="L100" s="69"/>
      <c r="M100" s="69"/>
      <c r="N100" s="71"/>
      <c r="O100" s="69"/>
      <c r="P100" s="69"/>
      <c r="Q100" s="69"/>
      <c r="R100" s="69"/>
      <c r="S100" s="69"/>
    </row>
    <row r="101" spans="2:19" s="9" customFormat="1" ht="13.5" customHeight="1">
      <c r="B101" s="85" t="s">
        <v>39</v>
      </c>
      <c r="C101" s="72"/>
      <c r="D101" s="94" t="s">
        <v>40</v>
      </c>
      <c r="E101" s="9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3"/>
    </row>
    <row r="102" spans="2:19" s="9" customFormat="1" ht="18" customHeight="1">
      <c r="B102" s="96" t="s">
        <v>41</v>
      </c>
      <c r="C102" s="96"/>
      <c r="D102" s="96"/>
      <c r="E102" s="96"/>
      <c r="F102" s="96"/>
      <c r="G102" s="96"/>
      <c r="H102" s="96"/>
      <c r="I102" s="96"/>
      <c r="J102" s="73"/>
      <c r="K102" s="73"/>
      <c r="L102" s="73"/>
      <c r="M102" s="73"/>
      <c r="N102" s="74"/>
      <c r="O102" s="73"/>
      <c r="P102" s="73"/>
      <c r="Q102" s="73"/>
      <c r="R102" s="73"/>
      <c r="S102" s="73"/>
    </row>
    <row r="103" spans="2:19" s="4" customFormat="1" ht="45.75" customHeight="1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spans="8:14" s="4" customFormat="1" ht="23.25" customHeight="1">
      <c r="H106" s="2"/>
      <c r="N106" s="1"/>
    </row>
    <row r="107" spans="8:14" s="4" customFormat="1" ht="23.25" customHeight="1">
      <c r="H107" s="2"/>
      <c r="N107" s="1"/>
    </row>
    <row r="108" ht="23.25" customHeight="1"/>
    <row r="109" ht="23.25" customHeight="1"/>
    <row r="110" ht="23.25" customHeight="1"/>
    <row r="111" ht="409.5" customHeight="1" hidden="1"/>
    <row r="112" ht="11.25" customHeight="1"/>
    <row r="113" ht="12.75" customHeight="1"/>
    <row r="114" spans="2:19" ht="12.75" customHeight="1">
      <c r="B114" s="11"/>
      <c r="C114" s="1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</row>
    <row r="115" spans="2:19" ht="12.75" customHeight="1">
      <c r="B115" s="11"/>
      <c r="C115" s="12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3"/>
      <c r="O115" s="11"/>
      <c r="P115" s="11"/>
      <c r="Q115" s="11"/>
      <c r="R115" s="11"/>
      <c r="S115" s="11"/>
    </row>
  </sheetData>
  <sheetProtection/>
  <mergeCells count="10">
    <mergeCell ref="H1:M1"/>
    <mergeCell ref="H4:M4"/>
    <mergeCell ref="J3:K3"/>
    <mergeCell ref="H2:M2"/>
    <mergeCell ref="D101:E101"/>
    <mergeCell ref="B103:S103"/>
    <mergeCell ref="B102:I102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5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2018-05-31T08:52:41Z</cp:lastPrinted>
  <dcterms:created xsi:type="dcterms:W3CDTF">2010-10-04T10:20:09Z</dcterms:created>
  <dcterms:modified xsi:type="dcterms:W3CDTF">2018-06-28T12:58:02Z</dcterms:modified>
  <cp:category/>
  <cp:version/>
  <cp:contentType/>
  <cp:contentStatus/>
</cp:coreProperties>
</file>