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00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книга_1'!$B$1:$U$116</definedName>
  </definedNames>
  <calcPr fullCalcOnLoad="1"/>
</workbook>
</file>

<file path=xl/sharedStrings.xml><?xml version="1.0" encoding="utf-8"?>
<sst xmlns="http://schemas.openxmlformats.org/spreadsheetml/2006/main" count="159" uniqueCount="54">
  <si>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</si>
  <si>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</si>
  <si>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</si>
  <si>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</si>
  <si>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</si>
  <si>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</si>
  <si>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</si>
  <si>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</si>
  <si>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</si>
  <si>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</si>
  <si>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</si>
  <si>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</si>
  <si>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</si>
  <si>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</si>
  <si>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</si>
  <si>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</si>
  <si>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</si>
  <si>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</si>
  <si>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</si>
  <si>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</si>
  <si>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</si>
  <si>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</si>
  <si>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</si>
  <si>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</si>
  <si>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</si>
  <si>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</si>
  <si>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</si>
  <si>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</si>
  <si>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</si>
  <si>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</si>
  <si>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</si>
  <si>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</si>
  <si>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</si>
  <si>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</si>
  <si>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</si>
  <si>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</si>
  <si>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</si>
  <si>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 xml:space="preserve">Договор № 43/2013 от 29.07.2013   кредитор: ОАО "Сбербанк России" Дата погашения: 28.07.2015г.  Без обеспечения </t>
  </si>
  <si>
    <t>x</t>
  </si>
  <si>
    <t>Январь</t>
  </si>
  <si>
    <t>февраль</t>
  </si>
  <si>
    <t>март</t>
  </si>
  <si>
    <t>0,00,</t>
  </si>
  <si>
    <t>Исполнитель</t>
  </si>
  <si>
    <t>Шумакова С.А.</t>
  </si>
  <si>
    <t>тел. (48532) 2-05-50</t>
  </si>
  <si>
    <t xml:space="preserve">Договор № 12/2014 от 05.12.2014   кредитор: ОАО "Сбербанк России" Дата погашения: 04.12.2016г.  Без обеспечения </t>
  </si>
  <si>
    <t>апрель</t>
  </si>
  <si>
    <t>май</t>
  </si>
  <si>
    <t>июнь</t>
  </si>
  <si>
    <t xml:space="preserve">Договор № 06/2015 от 22.06.2015   кредитор: ПАО "Совкомбанк" Дата погашения: 21.06.2016г.  Без обеспечения </t>
  </si>
  <si>
    <t>июль</t>
  </si>
  <si>
    <t>на 01.09.2015г</t>
  </si>
  <si>
    <t>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</si>
</sst>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14" fontId="7" fillId="0" borderId="14" xfId="0" applyNumberFormat="1" applyFont="1" applyBorder="1" applyAlignment="1">
      <alignment horizontal="left"/>
    </xf>
    <xf numFmtId="0" fontId="7" fillId="0" borderId="14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4" fontId="8" fillId="0" borderId="14" xfId="0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2" fontId="8" fillId="0" borderId="15" xfId="0" applyNumberFormat="1" applyFont="1" applyFill="1" applyBorder="1" applyAlignment="1" applyProtection="1">
      <alignment/>
      <protection hidden="1"/>
    </xf>
    <xf numFmtId="14" fontId="7" fillId="0" borderId="15" xfId="0" applyNumberFormat="1" applyFont="1" applyFill="1" applyBorder="1" applyAlignment="1" applyProtection="1">
      <alignment horizontal="left"/>
      <protection hidden="1"/>
    </xf>
    <xf numFmtId="4" fontId="7" fillId="0" borderId="16" xfId="0" applyNumberFormat="1" applyFont="1" applyFill="1" applyBorder="1" applyAlignment="1" applyProtection="1">
      <alignment horizontal="right" wrapText="1"/>
      <protection hidden="1"/>
    </xf>
    <xf numFmtId="4" fontId="7" fillId="0" borderId="0" xfId="0" applyNumberFormat="1" applyFont="1" applyFill="1" applyBorder="1" applyAlignment="1" applyProtection="1">
      <alignment horizontal="right" wrapText="1"/>
      <protection hidden="1"/>
    </xf>
    <xf numFmtId="14" fontId="8" fillId="0" borderId="15" xfId="0" applyNumberFormat="1" applyFont="1" applyFill="1" applyBorder="1" applyAlignment="1" applyProtection="1">
      <alignment horizontal="left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18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29"/>
  <sheetViews>
    <sheetView tabSelected="1" view="pageBreakPreview" zoomScaleNormal="75" zoomScaleSheetLayoutView="100" zoomScalePageLayoutView="0" workbookViewId="0" topLeftCell="A1">
      <pane xSplit="2" ySplit="7" topLeftCell="C10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2" sqref="B112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9" t="s">
        <v>0</v>
      </c>
      <c r="I1" s="109"/>
      <c r="J1" s="109"/>
      <c r="K1" s="109"/>
      <c r="L1" s="109"/>
      <c r="M1" s="10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1" t="s">
        <v>1</v>
      </c>
      <c r="I2" s="111"/>
      <c r="J2" s="111"/>
      <c r="K2" s="111"/>
      <c r="L2" s="111"/>
      <c r="M2" s="11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9" t="s">
        <v>52</v>
      </c>
      <c r="K3" s="10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10" t="s">
        <v>4</v>
      </c>
      <c r="I4" s="110"/>
      <c r="J4" s="110"/>
      <c r="K4" s="110"/>
      <c r="L4" s="110"/>
      <c r="M4" s="11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28" t="s">
        <v>37</v>
      </c>
      <c r="C8" s="29"/>
      <c r="D8" s="29"/>
      <c r="E8" s="29"/>
      <c r="F8" s="32"/>
      <c r="G8" s="32"/>
      <c r="H8" s="37"/>
      <c r="I8" s="32"/>
      <c r="J8" s="32"/>
      <c r="K8" s="32"/>
      <c r="L8" s="32"/>
      <c r="M8" s="32"/>
      <c r="N8" s="32"/>
      <c r="O8" s="32"/>
      <c r="P8" s="32"/>
      <c r="Q8" s="32"/>
      <c r="R8" s="34"/>
      <c r="S8" s="34"/>
    </row>
    <row r="9" spans="2:19" s="4" customFormat="1" ht="23.25" customHeight="1">
      <c r="B9" s="38" t="s">
        <v>16</v>
      </c>
      <c r="C9" s="92">
        <v>29000000</v>
      </c>
      <c r="D9" s="88"/>
      <c r="E9" s="88"/>
      <c r="F9" s="32"/>
      <c r="G9" s="32">
        <v>0</v>
      </c>
      <c r="H9" s="85">
        <v>0.09795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78">
        <v>0</v>
      </c>
      <c r="S9" s="78">
        <v>0</v>
      </c>
    </row>
    <row r="10" spans="2:19" s="4" customFormat="1" ht="23.25" customHeight="1">
      <c r="B10" s="90" t="s">
        <v>39</v>
      </c>
      <c r="C10" s="92">
        <v>29000000</v>
      </c>
      <c r="D10" s="91">
        <v>0</v>
      </c>
      <c r="E10" s="88">
        <v>0</v>
      </c>
      <c r="F10" s="32">
        <v>29000000</v>
      </c>
      <c r="G10" s="32">
        <v>0</v>
      </c>
      <c r="H10" s="85">
        <v>0.09795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78">
        <v>0</v>
      </c>
      <c r="S10" s="78">
        <v>0</v>
      </c>
    </row>
    <row r="11" spans="2:19" s="4" customFormat="1" ht="23.25" customHeight="1">
      <c r="B11" s="89">
        <v>42044</v>
      </c>
      <c r="C11" s="92">
        <v>29000000</v>
      </c>
      <c r="D11" s="91">
        <v>0</v>
      </c>
      <c r="E11" s="88">
        <v>0</v>
      </c>
      <c r="F11" s="32">
        <v>29000000</v>
      </c>
      <c r="G11" s="32">
        <v>0</v>
      </c>
      <c r="H11" s="85">
        <v>0.09795</v>
      </c>
      <c r="I11" s="32">
        <v>0</v>
      </c>
      <c r="J11" s="32">
        <v>241252.19</v>
      </c>
      <c r="K11" s="32">
        <v>241252.19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78">
        <v>0</v>
      </c>
      <c r="S11" s="78">
        <v>0</v>
      </c>
    </row>
    <row r="12" spans="2:19" s="4" customFormat="1" ht="23.25" customHeight="1">
      <c r="B12" s="89">
        <v>42069</v>
      </c>
      <c r="C12" s="92">
        <v>29000000</v>
      </c>
      <c r="D12" s="91">
        <v>0</v>
      </c>
      <c r="E12" s="88">
        <v>0</v>
      </c>
      <c r="F12" s="32">
        <v>29000000</v>
      </c>
      <c r="G12" s="32">
        <v>0</v>
      </c>
      <c r="H12" s="85">
        <v>0.09795</v>
      </c>
      <c r="I12" s="32">
        <v>0</v>
      </c>
      <c r="J12" s="32">
        <v>217905.21</v>
      </c>
      <c r="K12" s="32">
        <v>217905.21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78">
        <v>0</v>
      </c>
      <c r="S12" s="78">
        <v>0</v>
      </c>
    </row>
    <row r="13" spans="2:19" s="4" customFormat="1" ht="23.25" customHeight="1">
      <c r="B13" s="89">
        <v>42102</v>
      </c>
      <c r="C13" s="92">
        <v>29000000</v>
      </c>
      <c r="D13" s="91">
        <v>0</v>
      </c>
      <c r="E13" s="88">
        <v>0</v>
      </c>
      <c r="F13" s="32">
        <v>29000000</v>
      </c>
      <c r="G13" s="32">
        <v>0</v>
      </c>
      <c r="H13" s="85">
        <v>0.09795</v>
      </c>
      <c r="I13" s="32">
        <v>0</v>
      </c>
      <c r="J13" s="32">
        <v>241252.19</v>
      </c>
      <c r="K13" s="32">
        <v>241252.19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78">
        <v>0</v>
      </c>
      <c r="S13" s="78">
        <v>0</v>
      </c>
    </row>
    <row r="14" spans="2:20" s="4" customFormat="1" ht="23.25" customHeight="1">
      <c r="B14" s="89">
        <v>42131</v>
      </c>
      <c r="C14" s="92">
        <v>29000000</v>
      </c>
      <c r="D14" s="91">
        <v>0</v>
      </c>
      <c r="E14" s="88">
        <v>0</v>
      </c>
      <c r="F14" s="32">
        <v>29000000</v>
      </c>
      <c r="G14" s="32">
        <v>0</v>
      </c>
      <c r="H14" s="85">
        <v>0.09795</v>
      </c>
      <c r="I14" s="32">
        <v>0</v>
      </c>
      <c r="J14" s="32">
        <v>233469.86</v>
      </c>
      <c r="K14" s="32">
        <v>233469.86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78">
        <v>0</v>
      </c>
      <c r="S14" s="78">
        <v>0</v>
      </c>
      <c r="T14" s="4">
        <v>0</v>
      </c>
    </row>
    <row r="15" spans="2:20" s="4" customFormat="1" ht="23.25" customHeight="1">
      <c r="B15" s="89">
        <v>42164</v>
      </c>
      <c r="C15" s="92">
        <v>29000000</v>
      </c>
      <c r="D15" s="91">
        <v>0</v>
      </c>
      <c r="E15" s="88">
        <v>0</v>
      </c>
      <c r="F15" s="32">
        <v>29000000</v>
      </c>
      <c r="G15" s="32">
        <v>0</v>
      </c>
      <c r="H15" s="85">
        <v>0.09795</v>
      </c>
      <c r="I15" s="32">
        <v>0</v>
      </c>
      <c r="J15" s="32">
        <v>241252.19</v>
      </c>
      <c r="K15" s="32">
        <v>241252.19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8">
        <v>0</v>
      </c>
      <c r="S15" s="78">
        <v>0</v>
      </c>
      <c r="T15" s="4">
        <v>0</v>
      </c>
    </row>
    <row r="16" spans="2:19" s="4" customFormat="1" ht="23.25" customHeight="1">
      <c r="B16" s="89">
        <v>42193</v>
      </c>
      <c r="C16" s="92">
        <v>29000000</v>
      </c>
      <c r="D16" s="91">
        <v>0</v>
      </c>
      <c r="E16" s="88">
        <v>0</v>
      </c>
      <c r="F16" s="32">
        <v>29000000</v>
      </c>
      <c r="G16" s="32">
        <v>0</v>
      </c>
      <c r="H16" s="85">
        <v>0.09795</v>
      </c>
      <c r="I16" s="32">
        <v>0</v>
      </c>
      <c r="J16" s="32">
        <v>233469.86</v>
      </c>
      <c r="K16" s="32">
        <v>233469.86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8">
        <v>0</v>
      </c>
      <c r="S16" s="78">
        <v>0</v>
      </c>
    </row>
    <row r="17" spans="2:20" s="4" customFormat="1" ht="23.25" customHeight="1">
      <c r="B17" s="89">
        <v>42208</v>
      </c>
      <c r="C17" s="92">
        <v>29000000</v>
      </c>
      <c r="D17" s="91">
        <v>0</v>
      </c>
      <c r="E17" s="91">
        <v>29000000</v>
      </c>
      <c r="F17" s="32">
        <v>0</v>
      </c>
      <c r="G17" s="32">
        <v>0</v>
      </c>
      <c r="H17" s="85">
        <v>0.09795</v>
      </c>
      <c r="I17" s="32">
        <v>0</v>
      </c>
      <c r="J17" s="32">
        <v>178993.56</v>
      </c>
      <c r="K17" s="32">
        <v>178993.56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8">
        <v>0</v>
      </c>
      <c r="S17" s="78">
        <v>0</v>
      </c>
      <c r="T17" s="4">
        <v>0</v>
      </c>
    </row>
    <row r="18" spans="2:22" s="4" customFormat="1" ht="23.25" customHeight="1">
      <c r="B18" s="94" t="s">
        <v>36</v>
      </c>
      <c r="C18" s="78" t="s">
        <v>38</v>
      </c>
      <c r="D18" s="78">
        <v>0</v>
      </c>
      <c r="E18" s="78">
        <v>0</v>
      </c>
      <c r="F18" s="78">
        <v>0</v>
      </c>
      <c r="G18" s="78">
        <v>0</v>
      </c>
      <c r="H18" s="86">
        <v>0.09795</v>
      </c>
      <c r="I18" s="78">
        <v>0</v>
      </c>
      <c r="J18" s="78">
        <f>J10+J11+J12+J13+J14+J15+J16+J17</f>
        <v>1587595.06</v>
      </c>
      <c r="K18" s="78">
        <f>K10+K11+K12+K13+K14+K15+J16+J17</f>
        <v>1587595.06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5"/>
      <c r="U18" s="5"/>
      <c r="V18" s="5"/>
    </row>
    <row r="19" spans="2:19" s="4" customFormat="1" ht="23.25" customHeight="1">
      <c r="B19" s="103" t="s">
        <v>15</v>
      </c>
      <c r="C19" s="104"/>
      <c r="D19" s="104"/>
      <c r="E19" s="104"/>
      <c r="F19" s="78"/>
      <c r="G19" s="78"/>
      <c r="H19" s="83"/>
      <c r="I19" s="78"/>
      <c r="J19" s="78"/>
      <c r="K19" s="78"/>
      <c r="L19" s="78"/>
      <c r="M19" s="78"/>
      <c r="N19" s="78"/>
      <c r="O19" s="78"/>
      <c r="P19" s="78"/>
      <c r="Q19" s="78"/>
      <c r="R19" s="32"/>
      <c r="S19" s="32"/>
    </row>
    <row r="20" spans="2:19" s="4" customFormat="1" ht="23.25" customHeight="1">
      <c r="B20" s="28" t="s">
        <v>46</v>
      </c>
      <c r="C20" s="95"/>
      <c r="D20" s="95"/>
      <c r="E20" s="95"/>
      <c r="F20" s="32"/>
      <c r="G20" s="32"/>
      <c r="H20" s="85"/>
      <c r="I20" s="32"/>
      <c r="J20" s="32"/>
      <c r="K20" s="32"/>
      <c r="L20" s="32"/>
      <c r="M20" s="32"/>
      <c r="N20" s="32"/>
      <c r="O20" s="32"/>
      <c r="P20" s="32"/>
      <c r="Q20" s="32"/>
      <c r="R20" s="78"/>
      <c r="S20" s="78"/>
    </row>
    <row r="21" spans="2:20" s="4" customFormat="1" ht="23.25" customHeight="1">
      <c r="B21" s="96" t="s">
        <v>16</v>
      </c>
      <c r="C21" s="41">
        <v>26000000</v>
      </c>
      <c r="D21" s="51">
        <v>0</v>
      </c>
      <c r="E21" s="51">
        <v>0</v>
      </c>
      <c r="F21" s="32">
        <v>0</v>
      </c>
      <c r="G21" s="32">
        <v>0</v>
      </c>
      <c r="H21" s="85">
        <v>0.137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8">
        <v>0</v>
      </c>
      <c r="S21" s="78">
        <v>0</v>
      </c>
      <c r="T21" s="4">
        <v>0</v>
      </c>
    </row>
    <row r="22" spans="2:20" s="4" customFormat="1" ht="23.25" customHeight="1">
      <c r="B22" s="97" t="s">
        <v>35</v>
      </c>
      <c r="C22" s="41">
        <v>26000000</v>
      </c>
      <c r="D22" s="51">
        <v>0</v>
      </c>
      <c r="E22" s="51">
        <v>0</v>
      </c>
      <c r="F22" s="32">
        <v>26000000</v>
      </c>
      <c r="G22" s="32">
        <v>0</v>
      </c>
      <c r="H22" s="85">
        <v>0.137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8">
        <v>0</v>
      </c>
      <c r="S22" s="78">
        <v>0</v>
      </c>
      <c r="T22" s="4">
        <v>0</v>
      </c>
    </row>
    <row r="23" spans="2:19" s="4" customFormat="1" ht="23.25" customHeight="1">
      <c r="B23" s="97">
        <v>42027</v>
      </c>
      <c r="C23" s="41">
        <v>26000000</v>
      </c>
      <c r="D23" s="51">
        <v>3000000</v>
      </c>
      <c r="E23" s="51">
        <v>0</v>
      </c>
      <c r="F23" s="32">
        <v>29000000</v>
      </c>
      <c r="G23" s="32">
        <v>0</v>
      </c>
      <c r="H23" s="85">
        <v>0.137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8">
        <v>0</v>
      </c>
      <c r="S23" s="78">
        <v>0</v>
      </c>
    </row>
    <row r="24" spans="2:19" s="4" customFormat="1" ht="23.25" customHeight="1">
      <c r="B24" s="97">
        <v>42044</v>
      </c>
      <c r="C24" s="41">
        <v>29000000</v>
      </c>
      <c r="D24" s="51">
        <v>0</v>
      </c>
      <c r="E24" s="51">
        <v>0</v>
      </c>
      <c r="F24" s="32">
        <v>29000000</v>
      </c>
      <c r="G24" s="32">
        <v>0</v>
      </c>
      <c r="H24" s="85">
        <v>0.137</v>
      </c>
      <c r="I24" s="32">
        <v>0</v>
      </c>
      <c r="J24" s="32">
        <v>311534.24</v>
      </c>
      <c r="K24" s="32">
        <v>311534.24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8">
        <v>0</v>
      </c>
      <c r="S24" s="78">
        <v>0</v>
      </c>
    </row>
    <row r="25" spans="2:19" s="4" customFormat="1" ht="23.25" customHeight="1">
      <c r="B25" s="97">
        <v>42069</v>
      </c>
      <c r="C25" s="41">
        <v>29000000</v>
      </c>
      <c r="D25" s="51">
        <v>0</v>
      </c>
      <c r="E25" s="51">
        <v>0</v>
      </c>
      <c r="F25" s="32">
        <v>29000000</v>
      </c>
      <c r="G25" s="32">
        <v>0</v>
      </c>
      <c r="H25" s="85">
        <v>0.137</v>
      </c>
      <c r="I25" s="32">
        <v>0</v>
      </c>
      <c r="J25" s="32">
        <v>304778.08</v>
      </c>
      <c r="K25" s="32">
        <v>304778.08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78">
        <v>0</v>
      </c>
      <c r="S25" s="78">
        <v>0</v>
      </c>
    </row>
    <row r="26" spans="2:19" s="4" customFormat="1" ht="23.25" customHeight="1">
      <c r="B26" s="97">
        <v>42102</v>
      </c>
      <c r="C26" s="41">
        <v>29000000</v>
      </c>
      <c r="D26" s="51">
        <v>0</v>
      </c>
      <c r="E26" s="51">
        <v>0</v>
      </c>
      <c r="F26" s="32">
        <v>29000000</v>
      </c>
      <c r="G26" s="32">
        <v>0</v>
      </c>
      <c r="H26" s="85">
        <v>0.137</v>
      </c>
      <c r="I26" s="32">
        <v>0</v>
      </c>
      <c r="J26" s="32">
        <v>337432.88</v>
      </c>
      <c r="K26" s="32">
        <v>337432.88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78">
        <v>0</v>
      </c>
      <c r="S26" s="78">
        <v>0</v>
      </c>
    </row>
    <row r="27" spans="2:20" s="4" customFormat="1" ht="23.25" customHeight="1">
      <c r="B27" s="97">
        <v>42131</v>
      </c>
      <c r="C27" s="41">
        <v>29000000</v>
      </c>
      <c r="D27" s="51">
        <v>0</v>
      </c>
      <c r="E27" s="51">
        <v>0</v>
      </c>
      <c r="F27" s="32">
        <v>29000000</v>
      </c>
      <c r="G27" s="32">
        <v>0</v>
      </c>
      <c r="H27" s="85">
        <v>0.137</v>
      </c>
      <c r="I27" s="32">
        <v>0</v>
      </c>
      <c r="J27" s="32">
        <v>326547.95</v>
      </c>
      <c r="K27" s="32">
        <v>326547.95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78">
        <v>0</v>
      </c>
      <c r="S27" s="78">
        <v>0</v>
      </c>
      <c r="T27" s="4">
        <v>0</v>
      </c>
    </row>
    <row r="28" spans="2:20" s="4" customFormat="1" ht="23.25" customHeight="1">
      <c r="B28" s="97">
        <v>42164</v>
      </c>
      <c r="C28" s="41">
        <v>29000000</v>
      </c>
      <c r="D28" s="51">
        <v>0</v>
      </c>
      <c r="E28" s="51">
        <v>0</v>
      </c>
      <c r="F28" s="32">
        <v>29000000</v>
      </c>
      <c r="G28" s="32">
        <v>0</v>
      </c>
      <c r="H28" s="85">
        <v>0.137</v>
      </c>
      <c r="I28" s="32">
        <v>0</v>
      </c>
      <c r="J28" s="32">
        <v>337432.88</v>
      </c>
      <c r="K28" s="32">
        <v>337432.88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78">
        <v>0</v>
      </c>
      <c r="S28" s="78">
        <v>0</v>
      </c>
      <c r="T28" s="4">
        <v>0</v>
      </c>
    </row>
    <row r="29" spans="2:19" s="4" customFormat="1" ht="23.25" customHeight="1">
      <c r="B29" s="97">
        <v>42193</v>
      </c>
      <c r="C29" s="41">
        <v>29000000</v>
      </c>
      <c r="D29" s="51">
        <v>0</v>
      </c>
      <c r="E29" s="51">
        <v>0</v>
      </c>
      <c r="F29" s="32">
        <v>29000000</v>
      </c>
      <c r="G29" s="32">
        <v>0</v>
      </c>
      <c r="H29" s="85">
        <v>0.137</v>
      </c>
      <c r="I29" s="32">
        <v>0</v>
      </c>
      <c r="J29" s="32">
        <v>326547.95</v>
      </c>
      <c r="K29" s="32">
        <v>326547.95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78">
        <v>0</v>
      </c>
      <c r="S29" s="78">
        <v>0</v>
      </c>
    </row>
    <row r="30" spans="2:20" s="4" customFormat="1" ht="23.25" customHeight="1">
      <c r="B30" s="97">
        <v>42207</v>
      </c>
      <c r="C30" s="41">
        <v>29000000</v>
      </c>
      <c r="D30" s="51">
        <v>9000000</v>
      </c>
      <c r="E30" s="51">
        <v>0</v>
      </c>
      <c r="F30" s="32">
        <v>38000000</v>
      </c>
      <c r="G30" s="32">
        <v>0</v>
      </c>
      <c r="H30" s="85">
        <v>0.137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78">
        <v>0</v>
      </c>
      <c r="S30" s="78">
        <v>0</v>
      </c>
      <c r="T30" s="4">
        <v>0</v>
      </c>
    </row>
    <row r="31" spans="2:19" s="4" customFormat="1" ht="23.25" customHeight="1">
      <c r="B31" s="97">
        <v>42223</v>
      </c>
      <c r="C31" s="41">
        <v>38000000</v>
      </c>
      <c r="D31" s="51">
        <v>0</v>
      </c>
      <c r="E31" s="51">
        <v>0</v>
      </c>
      <c r="F31" s="32">
        <v>38000000</v>
      </c>
      <c r="G31" s="32">
        <v>0</v>
      </c>
      <c r="H31" s="85">
        <v>0.137</v>
      </c>
      <c r="I31" s="32">
        <v>0</v>
      </c>
      <c r="J31" s="32">
        <v>367835.61</v>
      </c>
      <c r="K31" s="32">
        <v>367835.61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78">
        <v>0</v>
      </c>
      <c r="S31" s="78">
        <v>0</v>
      </c>
    </row>
    <row r="32" spans="2:20" s="4" customFormat="1" ht="23.25" customHeight="1">
      <c r="B32" s="38" t="s">
        <v>36</v>
      </c>
      <c r="C32" s="41" t="s">
        <v>18</v>
      </c>
      <c r="D32" s="41">
        <f>SUM(D23:D30)</f>
        <v>12000000</v>
      </c>
      <c r="E32" s="51">
        <v>0</v>
      </c>
      <c r="F32" s="32">
        <v>38000000</v>
      </c>
      <c r="G32" s="32">
        <v>0</v>
      </c>
      <c r="H32" s="85">
        <v>0.137</v>
      </c>
      <c r="I32" s="32">
        <v>0</v>
      </c>
      <c r="J32" s="32">
        <f>J22+J23+J24+J25+J26+J27+J28+J29+J30+J31</f>
        <v>2312109.5900000003</v>
      </c>
      <c r="K32" s="32">
        <f>K22+K23+K24+K25+K26+K27+K28+K29+K30+K31</f>
        <v>2312109.5900000003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78">
        <v>0</v>
      </c>
      <c r="S32" s="78">
        <v>0</v>
      </c>
      <c r="T32" s="4">
        <v>0</v>
      </c>
    </row>
    <row r="33" spans="2:19" s="4" customFormat="1" ht="23.25" customHeight="1">
      <c r="B33" s="38" t="s">
        <v>15</v>
      </c>
      <c r="C33" s="41"/>
      <c r="D33" s="41"/>
      <c r="E33" s="51"/>
      <c r="F33" s="32"/>
      <c r="G33" s="32"/>
      <c r="H33" s="85"/>
      <c r="I33" s="32"/>
      <c r="J33" s="32"/>
      <c r="K33" s="32"/>
      <c r="L33" s="32"/>
      <c r="M33" s="32"/>
      <c r="N33" s="32"/>
      <c r="O33" s="32"/>
      <c r="P33" s="32"/>
      <c r="Q33" s="32"/>
      <c r="R33" s="78"/>
      <c r="S33" s="78"/>
    </row>
    <row r="34" spans="2:19" s="4" customFormat="1" ht="23.25" customHeight="1">
      <c r="B34" s="38" t="s">
        <v>50</v>
      </c>
      <c r="C34" s="41"/>
      <c r="D34" s="41"/>
      <c r="E34" s="51"/>
      <c r="F34" s="32"/>
      <c r="G34" s="32"/>
      <c r="H34" s="85"/>
      <c r="I34" s="32"/>
      <c r="J34" s="32"/>
      <c r="K34" s="32"/>
      <c r="L34" s="32"/>
      <c r="M34" s="32"/>
      <c r="N34" s="32"/>
      <c r="O34" s="32"/>
      <c r="P34" s="32"/>
      <c r="Q34" s="32"/>
      <c r="R34" s="78"/>
      <c r="S34" s="78"/>
    </row>
    <row r="35" spans="2:19" s="4" customFormat="1" ht="23.25" customHeight="1">
      <c r="B35" s="96" t="s">
        <v>16</v>
      </c>
      <c r="C35" s="41">
        <v>0</v>
      </c>
      <c r="D35" s="41">
        <v>0</v>
      </c>
      <c r="E35" s="51">
        <v>0</v>
      </c>
      <c r="F35" s="32">
        <v>0</v>
      </c>
      <c r="G35" s="32">
        <v>0</v>
      </c>
      <c r="H35" s="85">
        <v>0.149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78">
        <v>0</v>
      </c>
      <c r="S35" s="78">
        <v>0</v>
      </c>
    </row>
    <row r="36" spans="2:21" s="4" customFormat="1" ht="23.25" customHeight="1">
      <c r="B36" s="97">
        <v>42205</v>
      </c>
      <c r="C36" s="41">
        <v>0</v>
      </c>
      <c r="D36" s="51">
        <v>20000000</v>
      </c>
      <c r="E36" s="51">
        <v>0</v>
      </c>
      <c r="F36" s="32">
        <v>20000000</v>
      </c>
      <c r="G36" s="34">
        <v>0</v>
      </c>
      <c r="H36" s="85">
        <v>0.149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>
        <v>0</v>
      </c>
      <c r="U36" s="5"/>
    </row>
    <row r="37" spans="2:21" s="4" customFormat="1" ht="23.25" customHeight="1">
      <c r="B37" s="97">
        <v>42223</v>
      </c>
      <c r="C37" s="41">
        <v>20000000</v>
      </c>
      <c r="D37" s="51">
        <v>0</v>
      </c>
      <c r="E37" s="51">
        <v>0</v>
      </c>
      <c r="F37" s="32">
        <v>20000000</v>
      </c>
      <c r="G37" s="34">
        <v>0</v>
      </c>
      <c r="H37" s="85">
        <v>0.149</v>
      </c>
      <c r="I37" s="32">
        <v>0</v>
      </c>
      <c r="J37" s="32">
        <v>89808.22</v>
      </c>
      <c r="K37" s="32">
        <v>89808.22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>
        <v>0</v>
      </c>
      <c r="U37" s="5"/>
    </row>
    <row r="38" spans="2:20" s="4" customFormat="1" ht="23.25" customHeight="1">
      <c r="B38" s="100" t="s">
        <v>36</v>
      </c>
      <c r="C38" s="41" t="s">
        <v>18</v>
      </c>
      <c r="D38" s="41">
        <v>20000000</v>
      </c>
      <c r="E38" s="41">
        <v>0</v>
      </c>
      <c r="F38" s="32">
        <v>20000000</v>
      </c>
      <c r="G38" s="32">
        <v>0</v>
      </c>
      <c r="H38" s="85">
        <v>0.149</v>
      </c>
      <c r="I38" s="32">
        <v>0</v>
      </c>
      <c r="J38" s="32">
        <f>J36+J37</f>
        <v>89808.22</v>
      </c>
      <c r="K38" s="32">
        <f>K36+K37</f>
        <v>89808.22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>
        <v>0</v>
      </c>
    </row>
    <row r="39" spans="2:19" ht="27.75" customHeight="1">
      <c r="B39" s="38" t="s">
        <v>20</v>
      </c>
      <c r="C39" s="39"/>
      <c r="D39" s="39"/>
      <c r="E39" s="39"/>
      <c r="F39" s="39"/>
      <c r="G39" s="39"/>
      <c r="H39" s="84"/>
      <c r="I39" s="39"/>
      <c r="J39" s="39"/>
      <c r="K39" s="39"/>
      <c r="L39" s="39"/>
      <c r="M39" s="39"/>
      <c r="N39" s="40"/>
      <c r="O39" s="39"/>
      <c r="P39" s="39"/>
      <c r="Q39" s="39"/>
      <c r="R39" s="39"/>
      <c r="S39" s="39"/>
    </row>
    <row r="40" spans="2:19" s="3" customFormat="1" ht="23.25" customHeight="1">
      <c r="B40" s="31" t="s">
        <v>16</v>
      </c>
      <c r="C40" s="41">
        <f>C9+C21</f>
        <v>55000000</v>
      </c>
      <c r="D40" s="32"/>
      <c r="E40" s="32"/>
      <c r="F40" s="32"/>
      <c r="G40" s="32">
        <v>0</v>
      </c>
      <c r="H40" s="42"/>
      <c r="I40" s="32">
        <v>0</v>
      </c>
      <c r="J40" s="32"/>
      <c r="K40" s="32"/>
      <c r="L40" s="33"/>
      <c r="M40" s="33"/>
      <c r="N40" s="43"/>
      <c r="O40" s="33">
        <v>0</v>
      </c>
      <c r="P40" s="33" t="s">
        <v>17</v>
      </c>
      <c r="Q40" s="33" t="s">
        <v>17</v>
      </c>
      <c r="R40" s="33" t="s">
        <v>17</v>
      </c>
      <c r="S40" s="33"/>
    </row>
    <row r="41" spans="2:19" s="81" customFormat="1" ht="23.25" customHeight="1">
      <c r="B41" s="36" t="s">
        <v>35</v>
      </c>
      <c r="C41" s="41">
        <f>C40</f>
        <v>55000000</v>
      </c>
      <c r="D41" s="34">
        <v>3000000</v>
      </c>
      <c r="E41" s="34">
        <v>0</v>
      </c>
      <c r="F41" s="32">
        <f>C41+D41-E41</f>
        <v>58000000</v>
      </c>
      <c r="G41" s="34">
        <v>0</v>
      </c>
      <c r="H41" s="77"/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</row>
    <row r="42" spans="2:19" s="81" customFormat="1" ht="23.25" customHeight="1">
      <c r="B42" s="36">
        <v>42044</v>
      </c>
      <c r="C42" s="41">
        <v>58000000</v>
      </c>
      <c r="D42" s="34">
        <v>0</v>
      </c>
      <c r="E42" s="34">
        <v>0</v>
      </c>
      <c r="F42" s="32">
        <v>58000000</v>
      </c>
      <c r="G42" s="34">
        <v>0</v>
      </c>
      <c r="H42" s="77"/>
      <c r="I42" s="34">
        <v>0</v>
      </c>
      <c r="J42" s="34">
        <v>552786.43</v>
      </c>
      <c r="K42" s="34">
        <v>552786.43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81" customFormat="1" ht="23.25" customHeight="1">
      <c r="B43" s="36">
        <v>42069</v>
      </c>
      <c r="C43" s="41">
        <v>58000000</v>
      </c>
      <c r="D43" s="34">
        <v>0</v>
      </c>
      <c r="E43" s="34">
        <v>0</v>
      </c>
      <c r="F43" s="32">
        <v>58000000</v>
      </c>
      <c r="G43" s="34">
        <v>0</v>
      </c>
      <c r="H43" s="77"/>
      <c r="I43" s="34">
        <v>0</v>
      </c>
      <c r="J43" s="34">
        <v>522683.29</v>
      </c>
      <c r="K43" s="34">
        <v>522683.29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2:20" s="81" customFormat="1" ht="23.25" customHeight="1">
      <c r="B44" s="36">
        <v>42102</v>
      </c>
      <c r="C44" s="41">
        <v>58000000</v>
      </c>
      <c r="D44" s="34">
        <v>0</v>
      </c>
      <c r="E44" s="34">
        <v>0</v>
      </c>
      <c r="F44" s="32">
        <v>58000000</v>
      </c>
      <c r="G44" s="34">
        <v>0</v>
      </c>
      <c r="H44" s="77"/>
      <c r="I44" s="34">
        <v>0</v>
      </c>
      <c r="J44" s="34">
        <v>578685.07</v>
      </c>
      <c r="K44" s="34">
        <v>578685.07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81">
        <v>0</v>
      </c>
    </row>
    <row r="45" spans="2:19" s="81" customFormat="1" ht="23.25" customHeight="1">
      <c r="B45" s="36">
        <v>42131</v>
      </c>
      <c r="C45" s="41">
        <v>58000000</v>
      </c>
      <c r="D45" s="34">
        <v>0</v>
      </c>
      <c r="E45" s="34">
        <v>0</v>
      </c>
      <c r="F45" s="32">
        <v>58000000</v>
      </c>
      <c r="G45" s="34">
        <v>0</v>
      </c>
      <c r="H45" s="77"/>
      <c r="I45" s="34">
        <v>0</v>
      </c>
      <c r="J45" s="34">
        <v>560017.81</v>
      </c>
      <c r="K45" s="34">
        <v>560017.81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2:20" s="81" customFormat="1" ht="23.25" customHeight="1">
      <c r="B46" s="36">
        <v>42164</v>
      </c>
      <c r="C46" s="41">
        <v>58000000</v>
      </c>
      <c r="D46" s="34">
        <v>0</v>
      </c>
      <c r="E46" s="34">
        <v>0</v>
      </c>
      <c r="F46" s="32">
        <v>58000000</v>
      </c>
      <c r="G46" s="34">
        <v>0</v>
      </c>
      <c r="H46" s="77"/>
      <c r="I46" s="34">
        <v>0</v>
      </c>
      <c r="J46" s="34">
        <v>578685.07</v>
      </c>
      <c r="K46" s="34">
        <v>578685.07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81">
        <v>0</v>
      </c>
    </row>
    <row r="47" spans="2:20" s="81" customFormat="1" ht="23.25" customHeight="1">
      <c r="B47" s="36">
        <v>42193</v>
      </c>
      <c r="C47" s="41">
        <v>58000000</v>
      </c>
      <c r="D47" s="34">
        <v>0</v>
      </c>
      <c r="E47" s="34">
        <v>0</v>
      </c>
      <c r="F47" s="32">
        <v>58000000</v>
      </c>
      <c r="G47" s="34">
        <v>0</v>
      </c>
      <c r="H47" s="77"/>
      <c r="I47" s="34">
        <v>0</v>
      </c>
      <c r="J47" s="34">
        <v>560017.81</v>
      </c>
      <c r="K47" s="34">
        <v>560017.81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81">
        <v>0</v>
      </c>
    </row>
    <row r="48" spans="2:19" s="81" customFormat="1" ht="23.25" customHeight="1">
      <c r="B48" s="36">
        <v>42205</v>
      </c>
      <c r="C48" s="41">
        <v>58000000</v>
      </c>
      <c r="D48" s="34">
        <v>20000000</v>
      </c>
      <c r="E48" s="34">
        <v>0</v>
      </c>
      <c r="F48" s="32">
        <v>78000000</v>
      </c>
      <c r="G48" s="34">
        <v>0</v>
      </c>
      <c r="H48" s="77"/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2:19" s="81" customFormat="1" ht="23.25" customHeight="1">
      <c r="B49" s="36">
        <v>42207</v>
      </c>
      <c r="C49" s="41">
        <v>78000000</v>
      </c>
      <c r="D49" s="34">
        <v>9000000</v>
      </c>
      <c r="E49" s="34">
        <v>0</v>
      </c>
      <c r="F49" s="32">
        <v>87000000</v>
      </c>
      <c r="G49" s="34">
        <v>0</v>
      </c>
      <c r="H49" s="77"/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2:19" s="81" customFormat="1" ht="23.25" customHeight="1">
      <c r="B50" s="36">
        <v>42208</v>
      </c>
      <c r="C50" s="41">
        <v>87000000</v>
      </c>
      <c r="D50" s="34">
        <v>0</v>
      </c>
      <c r="E50" s="34">
        <v>29000000</v>
      </c>
      <c r="F50" s="32">
        <v>58000000</v>
      </c>
      <c r="G50" s="34">
        <v>0</v>
      </c>
      <c r="H50" s="77"/>
      <c r="I50" s="34">
        <v>0</v>
      </c>
      <c r="J50" s="34">
        <v>178993.56</v>
      </c>
      <c r="K50" s="34">
        <v>178993.56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</row>
    <row r="51" spans="2:20" s="81" customFormat="1" ht="23.25" customHeight="1">
      <c r="B51" s="36">
        <v>42223</v>
      </c>
      <c r="C51" s="41">
        <v>58000000</v>
      </c>
      <c r="D51" s="34">
        <v>0</v>
      </c>
      <c r="E51" s="34">
        <v>0</v>
      </c>
      <c r="F51" s="32">
        <v>58000000</v>
      </c>
      <c r="G51" s="34">
        <v>0</v>
      </c>
      <c r="H51" s="77"/>
      <c r="I51" s="34">
        <v>0</v>
      </c>
      <c r="J51" s="34">
        <v>457643.83</v>
      </c>
      <c r="K51" s="34">
        <v>457643.83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81">
        <v>0</v>
      </c>
    </row>
    <row r="52" spans="2:19" s="4" customFormat="1" ht="23.25" customHeight="1">
      <c r="B52" s="44" t="s">
        <v>21</v>
      </c>
      <c r="C52" s="32" t="s">
        <v>18</v>
      </c>
      <c r="D52" s="32">
        <f>SUM(D41:D51)</f>
        <v>32000000</v>
      </c>
      <c r="E52" s="32">
        <v>29000000</v>
      </c>
      <c r="F52" s="32">
        <f>F18+F32+F38</f>
        <v>58000000</v>
      </c>
      <c r="G52" s="32">
        <f>G41</f>
        <v>0</v>
      </c>
      <c r="H52" s="32"/>
      <c r="I52" s="32">
        <f>I41</f>
        <v>0</v>
      </c>
      <c r="J52" s="32">
        <f>J18+J32+J38</f>
        <v>3989512.8700000006</v>
      </c>
      <c r="K52" s="32">
        <f>K18+K32+K38</f>
        <v>3989512.8700000006</v>
      </c>
      <c r="L52" s="32">
        <f aca="true" t="shared" si="0" ref="L52:S52">L41</f>
        <v>0</v>
      </c>
      <c r="M52" s="32">
        <f t="shared" si="0"/>
        <v>0</v>
      </c>
      <c r="N52" s="32">
        <f t="shared" si="0"/>
        <v>0</v>
      </c>
      <c r="O52" s="32">
        <f t="shared" si="0"/>
        <v>0</v>
      </c>
      <c r="P52" s="32">
        <f t="shared" si="0"/>
        <v>0</v>
      </c>
      <c r="Q52" s="32">
        <f t="shared" si="0"/>
        <v>0</v>
      </c>
      <c r="R52" s="32">
        <f t="shared" si="0"/>
        <v>0</v>
      </c>
      <c r="S52" s="32">
        <f t="shared" si="0"/>
        <v>0</v>
      </c>
    </row>
    <row r="53" spans="2:19" s="4" customFormat="1" ht="36" customHeight="1">
      <c r="B53" s="45" t="s">
        <v>23</v>
      </c>
      <c r="C53" s="34" t="s">
        <v>22</v>
      </c>
      <c r="D53" s="34">
        <v>0</v>
      </c>
      <c r="E53" s="34">
        <v>0</v>
      </c>
      <c r="F53" s="34">
        <v>0</v>
      </c>
      <c r="G53" s="34">
        <v>0</v>
      </c>
      <c r="H53" s="35"/>
      <c r="I53" s="32" t="s">
        <v>22</v>
      </c>
      <c r="J53" s="34">
        <v>0</v>
      </c>
      <c r="K53" s="34">
        <f>+L616</f>
        <v>0</v>
      </c>
      <c r="L53" s="34">
        <v>0</v>
      </c>
      <c r="M53" s="34">
        <v>0</v>
      </c>
      <c r="N53" s="34">
        <v>0</v>
      </c>
      <c r="O53" s="32" t="s">
        <v>22</v>
      </c>
      <c r="P53" s="34">
        <v>0</v>
      </c>
      <c r="Q53" s="34">
        <v>0</v>
      </c>
      <c r="R53" s="34">
        <v>0</v>
      </c>
      <c r="S53" s="34">
        <v>0</v>
      </c>
    </row>
    <row r="54" spans="2:19" ht="23.25" customHeight="1">
      <c r="B54" s="28" t="s">
        <v>24</v>
      </c>
      <c r="C54" s="46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ht="23.25" customHeight="1">
      <c r="B55" s="28" t="s">
        <v>25</v>
      </c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s="3" customFormat="1" ht="23.25" customHeight="1">
      <c r="B56" s="31" t="s">
        <v>16</v>
      </c>
      <c r="C56" s="47">
        <v>0</v>
      </c>
      <c r="D56" s="47" t="s">
        <v>17</v>
      </c>
      <c r="E56" s="47"/>
      <c r="F56" s="47"/>
      <c r="G56" s="47"/>
      <c r="H56" s="42"/>
      <c r="I56" s="47">
        <v>0</v>
      </c>
      <c r="J56" s="47" t="s">
        <v>17</v>
      </c>
      <c r="K56" s="47" t="s">
        <v>17</v>
      </c>
      <c r="L56" s="48"/>
      <c r="M56" s="48"/>
      <c r="N56" s="43"/>
      <c r="O56" s="48">
        <v>0</v>
      </c>
      <c r="P56" s="48" t="s">
        <v>17</v>
      </c>
      <c r="Q56" s="48" t="s">
        <v>17</v>
      </c>
      <c r="R56" s="48" t="s">
        <v>17</v>
      </c>
      <c r="S56" s="48"/>
    </row>
    <row r="57" spans="2:19" s="3" customFormat="1" ht="23.25" customHeight="1">
      <c r="B57" s="80" t="s">
        <v>35</v>
      </c>
      <c r="C57" s="32">
        <v>0</v>
      </c>
      <c r="D57" s="75">
        <v>0</v>
      </c>
      <c r="E57" s="75">
        <v>0</v>
      </c>
      <c r="F57" s="32">
        <f>C56+D57-E57</f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s="3" customFormat="1" ht="23.25" customHeight="1">
      <c r="B58" s="80" t="s">
        <v>40</v>
      </c>
      <c r="C58" s="32">
        <v>0</v>
      </c>
      <c r="D58" s="75">
        <v>0</v>
      </c>
      <c r="E58" s="75">
        <v>0</v>
      </c>
      <c r="F58" s="32"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s="3" customFormat="1" ht="23.25" customHeight="1">
      <c r="B59" s="80" t="s">
        <v>41</v>
      </c>
      <c r="C59" s="32">
        <v>0</v>
      </c>
      <c r="D59" s="75">
        <v>0</v>
      </c>
      <c r="E59" s="75">
        <v>0</v>
      </c>
      <c r="F59" s="32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s="5" customFormat="1" ht="23.25" customHeight="1">
      <c r="B60" s="45" t="s">
        <v>19</v>
      </c>
      <c r="C60" s="47" t="s">
        <v>18</v>
      </c>
      <c r="D60" s="47">
        <v>0</v>
      </c>
      <c r="E60" s="47">
        <v>0</v>
      </c>
      <c r="F60" s="47">
        <v>0</v>
      </c>
      <c r="G60" s="47">
        <v>0</v>
      </c>
      <c r="H60" s="37"/>
      <c r="I60" s="47" t="s">
        <v>18</v>
      </c>
      <c r="J60" s="47">
        <v>0</v>
      </c>
      <c r="K60" s="47">
        <v>0</v>
      </c>
      <c r="L60" s="47">
        <v>0</v>
      </c>
      <c r="M60" s="47">
        <v>0</v>
      </c>
      <c r="N60" s="43">
        <v>0</v>
      </c>
      <c r="O60" s="47" t="s">
        <v>18</v>
      </c>
      <c r="P60" s="47">
        <v>0</v>
      </c>
      <c r="Q60" s="47">
        <v>0</v>
      </c>
      <c r="R60" s="47">
        <v>0</v>
      </c>
      <c r="S60" s="47">
        <v>0</v>
      </c>
    </row>
    <row r="61" spans="2:19" ht="23.25" customHeight="1" thickBot="1">
      <c r="B61" s="28" t="s">
        <v>26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s="3" customFormat="1" ht="23.25" customHeight="1" thickBot="1">
      <c r="B62" s="31" t="s">
        <v>16</v>
      </c>
      <c r="C62" s="41">
        <v>0</v>
      </c>
      <c r="D62" s="32">
        <v>0</v>
      </c>
      <c r="E62" s="32">
        <v>0</v>
      </c>
      <c r="F62" s="32">
        <v>0</v>
      </c>
      <c r="G62" s="32">
        <v>0</v>
      </c>
      <c r="H62" s="42"/>
      <c r="I62" s="32">
        <v>0</v>
      </c>
      <c r="J62" s="32">
        <v>0</v>
      </c>
      <c r="K62" s="32">
        <v>0</v>
      </c>
      <c r="L62" s="33">
        <v>0</v>
      </c>
      <c r="M62" s="33">
        <v>0</v>
      </c>
      <c r="N62" s="43"/>
      <c r="O62" s="33">
        <v>0</v>
      </c>
      <c r="P62" s="33">
        <v>0</v>
      </c>
      <c r="Q62" s="33">
        <v>0</v>
      </c>
      <c r="R62" s="33">
        <v>0</v>
      </c>
      <c r="S62" s="49">
        <v>0</v>
      </c>
    </row>
    <row r="63" spans="2:19" s="4" customFormat="1" ht="22.5" customHeight="1">
      <c r="B63" s="44" t="s">
        <v>21</v>
      </c>
      <c r="C63" s="32" t="s">
        <v>18</v>
      </c>
      <c r="D63" s="32">
        <v>0</v>
      </c>
      <c r="E63" s="32">
        <v>0</v>
      </c>
      <c r="F63" s="32">
        <v>0</v>
      </c>
      <c r="G63" s="32">
        <v>0</v>
      </c>
      <c r="H63" s="37"/>
      <c r="I63" s="32" t="s">
        <v>18</v>
      </c>
      <c r="J63" s="32">
        <v>0</v>
      </c>
      <c r="K63" s="32">
        <v>0</v>
      </c>
      <c r="L63" s="32">
        <v>0</v>
      </c>
      <c r="M63" s="33">
        <v>0</v>
      </c>
      <c r="N63" s="43"/>
      <c r="O63" s="32" t="s">
        <v>18</v>
      </c>
      <c r="P63" s="33">
        <v>0</v>
      </c>
      <c r="Q63" s="33">
        <v>0</v>
      </c>
      <c r="R63" s="33">
        <v>0</v>
      </c>
      <c r="S63" s="49">
        <v>0</v>
      </c>
    </row>
    <row r="64" spans="2:19" s="4" customFormat="1" ht="35.25" customHeight="1">
      <c r="B64" s="45" t="s">
        <v>23</v>
      </c>
      <c r="C64" s="34" t="s">
        <v>18</v>
      </c>
      <c r="D64" s="34">
        <v>0</v>
      </c>
      <c r="E64" s="34">
        <v>0</v>
      </c>
      <c r="F64" s="34">
        <v>0</v>
      </c>
      <c r="G64" s="34">
        <v>0</v>
      </c>
      <c r="H64" s="35"/>
      <c r="I64" s="34" t="s">
        <v>18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 t="s">
        <v>18</v>
      </c>
      <c r="P64" s="34">
        <v>0</v>
      </c>
      <c r="Q64" s="34">
        <v>0</v>
      </c>
      <c r="R64" s="34">
        <v>0</v>
      </c>
      <c r="S64" s="50">
        <v>0</v>
      </c>
    </row>
    <row r="65" spans="2:19" ht="20.25" customHeight="1">
      <c r="B65" s="28" t="s">
        <v>27</v>
      </c>
      <c r="C65" s="46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ht="20.25" customHeight="1">
      <c r="B66" s="28" t="s">
        <v>28</v>
      </c>
      <c r="C66" s="46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20.25" customHeight="1">
      <c r="B67" s="31" t="s">
        <v>16</v>
      </c>
      <c r="C67" s="47">
        <v>0</v>
      </c>
      <c r="D67" s="47" t="s">
        <v>17</v>
      </c>
      <c r="E67" s="47"/>
      <c r="F67" s="47"/>
      <c r="G67" s="47"/>
      <c r="H67" s="42"/>
      <c r="I67" s="47">
        <v>0</v>
      </c>
      <c r="J67" s="47">
        <v>0</v>
      </c>
      <c r="K67" s="47">
        <v>0</v>
      </c>
      <c r="L67" s="48">
        <v>0</v>
      </c>
      <c r="M67" s="48">
        <v>0</v>
      </c>
      <c r="N67" s="43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</row>
    <row r="68" spans="2:19" ht="20.25" customHeight="1">
      <c r="B68" s="80" t="s">
        <v>35</v>
      </c>
      <c r="C68" s="32">
        <v>0</v>
      </c>
      <c r="D68" s="34">
        <v>0</v>
      </c>
      <c r="E68" s="34">
        <v>0</v>
      </c>
      <c r="F68" s="32">
        <f>C67+D68-E68</f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ht="20.25" customHeight="1">
      <c r="B69" s="80" t="s">
        <v>40</v>
      </c>
      <c r="C69" s="32">
        <v>0</v>
      </c>
      <c r="D69" s="34">
        <v>0</v>
      </c>
      <c r="E69" s="34">
        <v>0</v>
      </c>
      <c r="F69" s="32"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ht="20.25" customHeight="1">
      <c r="B70" s="80" t="s">
        <v>41</v>
      </c>
      <c r="C70" s="32">
        <v>0</v>
      </c>
      <c r="D70" s="34">
        <v>0</v>
      </c>
      <c r="E70" s="34">
        <v>0</v>
      </c>
      <c r="F70" s="32"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ht="20.25" customHeight="1">
      <c r="B71" s="45" t="s">
        <v>19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37"/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3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</row>
    <row r="72" spans="2:19" ht="23.25" customHeight="1">
      <c r="B72" s="28" t="s">
        <v>29</v>
      </c>
      <c r="C72" s="29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30"/>
      <c r="O72" s="29"/>
      <c r="P72" s="29"/>
      <c r="Q72" s="29"/>
      <c r="R72" s="29"/>
      <c r="S72" s="29"/>
    </row>
    <row r="73" spans="2:19" s="3" customFormat="1" ht="23.25" customHeight="1">
      <c r="B73" s="31" t="s">
        <v>16</v>
      </c>
      <c r="C73" s="41">
        <v>0</v>
      </c>
      <c r="D73" s="32"/>
      <c r="E73" s="32"/>
      <c r="F73" s="32"/>
      <c r="G73" s="32"/>
      <c r="H73" s="42"/>
      <c r="I73" s="32">
        <v>0</v>
      </c>
      <c r="J73" s="32">
        <v>0</v>
      </c>
      <c r="K73" s="32">
        <v>0</v>
      </c>
      <c r="L73" s="33">
        <v>0</v>
      </c>
      <c r="M73" s="33">
        <v>0</v>
      </c>
      <c r="N73" s="4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</row>
    <row r="74" spans="2:19" s="3" customFormat="1" ht="23.25" customHeight="1">
      <c r="B74" s="80" t="s">
        <v>35</v>
      </c>
      <c r="C74" s="32">
        <v>0</v>
      </c>
      <c r="D74" s="75">
        <v>0</v>
      </c>
      <c r="E74" s="75">
        <v>0</v>
      </c>
      <c r="F74" s="32">
        <f>C73+D74-E74</f>
        <v>0</v>
      </c>
      <c r="G74" s="75">
        <v>0</v>
      </c>
      <c r="H74" s="76"/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34">
        <v>0</v>
      </c>
    </row>
    <row r="75" spans="2:19" s="3" customFormat="1" ht="23.25" customHeight="1">
      <c r="B75" s="80" t="s">
        <v>40</v>
      </c>
      <c r="C75" s="32">
        <v>0</v>
      </c>
      <c r="D75" s="75">
        <v>0</v>
      </c>
      <c r="E75" s="75">
        <v>0</v>
      </c>
      <c r="F75" s="32">
        <v>0</v>
      </c>
      <c r="G75" s="75">
        <v>0</v>
      </c>
      <c r="H75" s="76"/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34">
        <v>0</v>
      </c>
    </row>
    <row r="76" spans="2:19" s="3" customFormat="1" ht="23.25" customHeight="1">
      <c r="B76" s="80" t="s">
        <v>41</v>
      </c>
      <c r="C76" s="32" t="s">
        <v>42</v>
      </c>
      <c r="D76" s="75">
        <v>0</v>
      </c>
      <c r="E76" s="75">
        <v>0</v>
      </c>
      <c r="F76" s="32">
        <v>0</v>
      </c>
      <c r="G76" s="75">
        <v>0</v>
      </c>
      <c r="H76" s="76"/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34">
        <v>0</v>
      </c>
    </row>
    <row r="77" spans="2:19" s="4" customFormat="1" ht="23.25" customHeight="1">
      <c r="B77" s="44" t="s">
        <v>21</v>
      </c>
      <c r="C77" s="32" t="s">
        <v>22</v>
      </c>
      <c r="D77" s="32">
        <v>0</v>
      </c>
      <c r="E77" s="32">
        <v>0</v>
      </c>
      <c r="F77" s="32">
        <v>0</v>
      </c>
      <c r="G77" s="32">
        <v>0</v>
      </c>
      <c r="H77" s="32"/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</row>
    <row r="78" spans="2:19" s="4" customFormat="1" ht="32.25" customHeight="1">
      <c r="B78" s="45" t="s">
        <v>23</v>
      </c>
      <c r="C78" s="34" t="s">
        <v>18</v>
      </c>
      <c r="D78" s="34">
        <v>0</v>
      </c>
      <c r="E78" s="34">
        <v>0</v>
      </c>
      <c r="F78" s="34">
        <v>0</v>
      </c>
      <c r="G78" s="34">
        <v>0</v>
      </c>
      <c r="H78" s="35"/>
      <c r="I78" s="34" t="s">
        <v>18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 t="s">
        <v>18</v>
      </c>
      <c r="P78" s="34">
        <v>0</v>
      </c>
      <c r="Q78" s="34">
        <v>0</v>
      </c>
      <c r="R78" s="34">
        <v>0</v>
      </c>
      <c r="S78" s="34">
        <v>0</v>
      </c>
    </row>
    <row r="79" spans="2:19" ht="23.25" customHeight="1">
      <c r="B79" s="28" t="s">
        <v>30</v>
      </c>
      <c r="C79" s="29"/>
      <c r="D79" s="29"/>
      <c r="E79" s="29"/>
      <c r="F79" s="29"/>
      <c r="G79" s="29"/>
      <c r="H79" s="30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</row>
    <row r="80" spans="2:19" s="7" customFormat="1" ht="23.25" customHeight="1">
      <c r="B80" s="31" t="s">
        <v>16</v>
      </c>
      <c r="C80" s="82">
        <f>C9+C21</f>
        <v>55000000</v>
      </c>
      <c r="D80" s="51"/>
      <c r="E80" s="51"/>
      <c r="F80" s="41"/>
      <c r="G80" s="41"/>
      <c r="H80" s="52"/>
      <c r="I80" s="79">
        <v>0</v>
      </c>
      <c r="J80" s="41">
        <v>0</v>
      </c>
      <c r="K80" s="41">
        <v>0</v>
      </c>
      <c r="L80" s="41">
        <v>0</v>
      </c>
      <c r="M80" s="41">
        <v>0</v>
      </c>
      <c r="N80" s="52">
        <v>0</v>
      </c>
      <c r="O80" s="79">
        <v>0</v>
      </c>
      <c r="P80" s="41">
        <v>0</v>
      </c>
      <c r="Q80" s="41">
        <v>0</v>
      </c>
      <c r="R80" s="41">
        <v>0</v>
      </c>
      <c r="S80" s="41">
        <v>0</v>
      </c>
    </row>
    <row r="81" spans="2:19" s="4" customFormat="1" ht="23.25" customHeight="1">
      <c r="B81" s="36" t="s">
        <v>35</v>
      </c>
      <c r="C81" s="82">
        <f>C80</f>
        <v>55000000</v>
      </c>
      <c r="D81" s="34">
        <v>3000000</v>
      </c>
      <c r="E81" s="34">
        <f>E41</f>
        <v>0</v>
      </c>
      <c r="F81" s="32">
        <f>C81+D81-E81</f>
        <v>58000000</v>
      </c>
      <c r="G81" s="34">
        <f aca="true" t="shared" si="1" ref="G81:S81">G77</f>
        <v>0</v>
      </c>
      <c r="H81" s="77"/>
      <c r="I81" s="34">
        <f t="shared" si="1"/>
        <v>0</v>
      </c>
      <c r="J81" s="34">
        <f>J41</f>
        <v>0</v>
      </c>
      <c r="K81" s="34">
        <f>K41</f>
        <v>0</v>
      </c>
      <c r="L81" s="34">
        <f t="shared" si="1"/>
        <v>0</v>
      </c>
      <c r="M81" s="34">
        <f t="shared" si="1"/>
        <v>0</v>
      </c>
      <c r="N81" s="34">
        <f t="shared" si="1"/>
        <v>0</v>
      </c>
      <c r="O81" s="34">
        <f t="shared" si="1"/>
        <v>0</v>
      </c>
      <c r="P81" s="34">
        <f t="shared" si="1"/>
        <v>0</v>
      </c>
      <c r="Q81" s="34">
        <f t="shared" si="1"/>
        <v>0</v>
      </c>
      <c r="R81" s="34">
        <f t="shared" si="1"/>
        <v>0</v>
      </c>
      <c r="S81" s="34">
        <f t="shared" si="1"/>
        <v>0</v>
      </c>
    </row>
    <row r="82" spans="2:19" s="4" customFormat="1" ht="23.25" customHeight="1">
      <c r="B82" s="36" t="s">
        <v>40</v>
      </c>
      <c r="C82" s="82">
        <v>58000000</v>
      </c>
      <c r="D82" s="34">
        <v>0</v>
      </c>
      <c r="E82" s="34">
        <v>0</v>
      </c>
      <c r="F82" s="32">
        <v>58000000</v>
      </c>
      <c r="G82" s="34">
        <v>0</v>
      </c>
      <c r="H82" s="77"/>
      <c r="I82" s="34">
        <v>0</v>
      </c>
      <c r="J82" s="34">
        <v>552786.43</v>
      </c>
      <c r="K82" s="34">
        <v>552786.43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</row>
    <row r="83" spans="2:20" s="4" customFormat="1" ht="23.25" customHeight="1">
      <c r="B83" s="36" t="s">
        <v>41</v>
      </c>
      <c r="C83" s="82">
        <v>58000000</v>
      </c>
      <c r="D83" s="34">
        <v>0</v>
      </c>
      <c r="E83" s="34">
        <v>0</v>
      </c>
      <c r="F83" s="32">
        <v>58000000</v>
      </c>
      <c r="G83" s="34">
        <v>0</v>
      </c>
      <c r="H83" s="77"/>
      <c r="I83" s="34">
        <v>0</v>
      </c>
      <c r="J83" s="34">
        <v>522683.29</v>
      </c>
      <c r="K83" s="34">
        <v>522683.29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  <c r="T83" s="4">
        <v>0</v>
      </c>
    </row>
    <row r="84" spans="2:19" s="4" customFormat="1" ht="23.25" customHeight="1">
      <c r="B84" s="36" t="s">
        <v>47</v>
      </c>
      <c r="C84" s="82">
        <v>58000000</v>
      </c>
      <c r="D84" s="34">
        <v>0</v>
      </c>
      <c r="E84" s="34">
        <v>0</v>
      </c>
      <c r="F84" s="32">
        <v>58000000</v>
      </c>
      <c r="G84" s="34">
        <v>0</v>
      </c>
      <c r="H84" s="77"/>
      <c r="I84" s="34">
        <v>0</v>
      </c>
      <c r="J84" s="34">
        <v>578685.07</v>
      </c>
      <c r="K84" s="34">
        <v>578685.07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20" s="4" customFormat="1" ht="23.25" customHeight="1">
      <c r="B85" s="36" t="s">
        <v>48</v>
      </c>
      <c r="C85" s="82">
        <v>58000000</v>
      </c>
      <c r="D85" s="34">
        <v>0</v>
      </c>
      <c r="E85" s="34">
        <v>0</v>
      </c>
      <c r="F85" s="32">
        <v>58000000</v>
      </c>
      <c r="G85" s="34">
        <v>0</v>
      </c>
      <c r="H85" s="77"/>
      <c r="I85" s="34">
        <v>0</v>
      </c>
      <c r="J85" s="34">
        <v>560017.81</v>
      </c>
      <c r="K85" s="34">
        <v>560017.81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>
        <v>0</v>
      </c>
      <c r="T85" s="4">
        <v>0</v>
      </c>
    </row>
    <row r="86" spans="2:19" s="4" customFormat="1" ht="23.25" customHeight="1">
      <c r="B86" s="36" t="s">
        <v>49</v>
      </c>
      <c r="C86" s="82">
        <v>58000000</v>
      </c>
      <c r="D86" s="34">
        <v>0</v>
      </c>
      <c r="E86" s="34">
        <v>0</v>
      </c>
      <c r="F86" s="32">
        <v>58000000</v>
      </c>
      <c r="G86" s="34">
        <v>0</v>
      </c>
      <c r="H86" s="77"/>
      <c r="I86" s="34">
        <v>0</v>
      </c>
      <c r="J86" s="34">
        <v>578685.07</v>
      </c>
      <c r="K86" s="34">
        <v>578685.07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>
        <v>0</v>
      </c>
    </row>
    <row r="87" spans="2:19" s="4" customFormat="1" ht="23.25" customHeight="1">
      <c r="B87" s="36" t="s">
        <v>51</v>
      </c>
      <c r="C87" s="82">
        <v>58000000</v>
      </c>
      <c r="D87" s="34">
        <v>29000000</v>
      </c>
      <c r="E87" s="34">
        <v>29000000</v>
      </c>
      <c r="F87" s="32">
        <v>58000000</v>
      </c>
      <c r="G87" s="34">
        <v>0</v>
      </c>
      <c r="H87" s="77"/>
      <c r="I87" s="34">
        <v>0</v>
      </c>
      <c r="J87" s="34">
        <v>739011.37</v>
      </c>
      <c r="K87" s="34">
        <v>739011.37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>
        <v>0</v>
      </c>
    </row>
    <row r="88" spans="2:20" s="4" customFormat="1" ht="23.25" customHeight="1">
      <c r="B88" s="36" t="s">
        <v>53</v>
      </c>
      <c r="C88" s="82">
        <v>58000000</v>
      </c>
      <c r="D88" s="34">
        <v>0</v>
      </c>
      <c r="E88" s="34">
        <v>0</v>
      </c>
      <c r="F88" s="32">
        <v>58000000</v>
      </c>
      <c r="G88" s="34">
        <v>0</v>
      </c>
      <c r="H88" s="77"/>
      <c r="I88" s="34">
        <v>0</v>
      </c>
      <c r="J88" s="34">
        <v>457643.83</v>
      </c>
      <c r="K88" s="34">
        <v>457643.83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34">
        <v>0</v>
      </c>
      <c r="T88" s="4">
        <v>0</v>
      </c>
    </row>
    <row r="89" spans="2:19" s="4" customFormat="1" ht="23.25" customHeight="1">
      <c r="B89" s="44" t="s">
        <v>21</v>
      </c>
      <c r="C89" s="75" t="s">
        <v>18</v>
      </c>
      <c r="D89" s="78">
        <f>D52</f>
        <v>32000000</v>
      </c>
      <c r="E89" s="78">
        <f>E52</f>
        <v>29000000</v>
      </c>
      <c r="F89" s="78">
        <f>C80+D89-E89</f>
        <v>58000000</v>
      </c>
      <c r="G89" s="78">
        <f>G81</f>
        <v>0</v>
      </c>
      <c r="H89" s="78"/>
      <c r="I89" s="78">
        <f>I81</f>
        <v>0</v>
      </c>
      <c r="J89" s="78">
        <f>J52</f>
        <v>3989512.8700000006</v>
      </c>
      <c r="K89" s="78">
        <f>K52</f>
        <v>3989512.8700000006</v>
      </c>
      <c r="L89" s="78">
        <f>L81</f>
        <v>0</v>
      </c>
      <c r="M89" s="78">
        <f>M81</f>
        <v>0</v>
      </c>
      <c r="N89" s="78">
        <f>N81</f>
        <v>0</v>
      </c>
      <c r="O89" s="78">
        <v>0</v>
      </c>
      <c r="P89" s="78">
        <f>P81</f>
        <v>0</v>
      </c>
      <c r="Q89" s="78">
        <f>Q81</f>
        <v>0</v>
      </c>
      <c r="R89" s="78">
        <f>R81</f>
        <v>0</v>
      </c>
      <c r="S89" s="78">
        <v>0</v>
      </c>
    </row>
    <row r="90" spans="2:19" s="5" customFormat="1" ht="30.75" customHeight="1">
      <c r="B90" s="53" t="s">
        <v>23</v>
      </c>
      <c r="C90" s="54" t="s">
        <v>18</v>
      </c>
      <c r="D90" s="54">
        <v>0</v>
      </c>
      <c r="E90" s="54">
        <v>0</v>
      </c>
      <c r="F90" s="54">
        <v>0</v>
      </c>
      <c r="G90" s="54">
        <v>0</v>
      </c>
      <c r="H90" s="55"/>
      <c r="I90" s="54" t="s">
        <v>18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 t="s">
        <v>18</v>
      </c>
      <c r="P90" s="54">
        <v>0</v>
      </c>
      <c r="Q90" s="54">
        <v>0</v>
      </c>
      <c r="R90" s="54">
        <v>0</v>
      </c>
      <c r="S90" s="54">
        <v>0</v>
      </c>
    </row>
    <row r="91" spans="2:19" ht="23.25" customHeight="1">
      <c r="B91" s="28" t="s">
        <v>31</v>
      </c>
      <c r="C91" s="29"/>
      <c r="D91" s="29"/>
      <c r="E91" s="29"/>
      <c r="F91" s="29"/>
      <c r="G91" s="29"/>
      <c r="H91" s="30"/>
      <c r="I91" s="29"/>
      <c r="J91" s="29"/>
      <c r="K91" s="29"/>
      <c r="L91" s="29"/>
      <c r="M91" s="29"/>
      <c r="N91" s="30"/>
      <c r="O91" s="29"/>
      <c r="P91" s="29"/>
      <c r="Q91" s="29"/>
      <c r="R91" s="29"/>
      <c r="S91" s="29"/>
    </row>
    <row r="92" spans="2:19" ht="23.25" customHeight="1">
      <c r="B92" s="28" t="s">
        <v>32</v>
      </c>
      <c r="C92" s="29"/>
      <c r="D92" s="29"/>
      <c r="E92" s="29"/>
      <c r="F92" s="29"/>
      <c r="G92" s="29"/>
      <c r="H92" s="30"/>
      <c r="I92" s="29"/>
      <c r="J92" s="29"/>
      <c r="K92" s="29"/>
      <c r="L92" s="29"/>
      <c r="M92" s="29"/>
      <c r="N92" s="30"/>
      <c r="O92" s="29"/>
      <c r="P92" s="29"/>
      <c r="Q92" s="29"/>
      <c r="R92" s="29"/>
      <c r="S92" s="29"/>
    </row>
    <row r="93" spans="2:19" ht="23.25" customHeight="1">
      <c r="B93" s="56" t="s">
        <v>16</v>
      </c>
      <c r="C93" s="57">
        <v>0</v>
      </c>
      <c r="D93" s="57" t="s">
        <v>17</v>
      </c>
      <c r="E93" s="57"/>
      <c r="F93" s="57"/>
      <c r="G93" s="57"/>
      <c r="H93" s="58"/>
      <c r="I93" s="57">
        <v>0</v>
      </c>
      <c r="J93" s="57">
        <v>0</v>
      </c>
      <c r="K93" s="57">
        <v>0</v>
      </c>
      <c r="L93" s="59">
        <v>0</v>
      </c>
      <c r="M93" s="59">
        <v>0</v>
      </c>
      <c r="N93" s="60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</row>
    <row r="94" spans="2:19" ht="23.25" customHeight="1">
      <c r="B94" s="80" t="s">
        <v>35</v>
      </c>
      <c r="C94" s="32">
        <v>0</v>
      </c>
      <c r="D94" s="75">
        <v>0</v>
      </c>
      <c r="E94" s="32">
        <v>0</v>
      </c>
      <c r="F94" s="75">
        <f>C93+D94-E94</f>
        <v>0</v>
      </c>
      <c r="G94" s="75">
        <v>0</v>
      </c>
      <c r="H94" s="76"/>
      <c r="I94" s="75">
        <v>0</v>
      </c>
      <c r="J94" s="75">
        <v>0</v>
      </c>
      <c r="K94" s="75">
        <v>0</v>
      </c>
      <c r="L94" s="75">
        <v>0</v>
      </c>
      <c r="M94" s="75">
        <v>0</v>
      </c>
      <c r="N94" s="75">
        <v>0</v>
      </c>
      <c r="O94" s="75">
        <v>0</v>
      </c>
      <c r="P94" s="75">
        <v>0</v>
      </c>
      <c r="Q94" s="75">
        <v>0</v>
      </c>
      <c r="R94" s="75">
        <v>0</v>
      </c>
      <c r="S94" s="34">
        <v>0</v>
      </c>
    </row>
    <row r="95" spans="2:19" ht="23.25" customHeight="1">
      <c r="B95" s="80" t="s">
        <v>40</v>
      </c>
      <c r="C95" s="32">
        <v>0</v>
      </c>
      <c r="D95" s="75">
        <v>0</v>
      </c>
      <c r="E95" s="32">
        <v>0</v>
      </c>
      <c r="F95" s="75">
        <v>0</v>
      </c>
      <c r="G95" s="75">
        <v>0</v>
      </c>
      <c r="H95" s="76"/>
      <c r="I95" s="75">
        <v>0</v>
      </c>
      <c r="J95" s="75">
        <v>0</v>
      </c>
      <c r="K95" s="75">
        <v>0</v>
      </c>
      <c r="L95" s="75">
        <v>0</v>
      </c>
      <c r="M95" s="75">
        <v>0</v>
      </c>
      <c r="N95" s="75">
        <v>0</v>
      </c>
      <c r="O95" s="75">
        <v>0</v>
      </c>
      <c r="P95" s="75">
        <v>0</v>
      </c>
      <c r="Q95" s="75">
        <v>0</v>
      </c>
      <c r="R95" s="75">
        <v>0</v>
      </c>
      <c r="S95" s="34">
        <v>0</v>
      </c>
    </row>
    <row r="96" spans="2:19" ht="23.25" customHeight="1">
      <c r="B96" s="80" t="s">
        <v>41</v>
      </c>
      <c r="C96" s="32">
        <v>0</v>
      </c>
      <c r="D96" s="75">
        <v>0</v>
      </c>
      <c r="E96" s="32">
        <v>0</v>
      </c>
      <c r="F96" s="75">
        <v>0</v>
      </c>
      <c r="G96" s="75">
        <v>0</v>
      </c>
      <c r="H96" s="76"/>
      <c r="I96" s="75">
        <v>0</v>
      </c>
      <c r="J96" s="75">
        <v>0</v>
      </c>
      <c r="K96" s="75">
        <v>0</v>
      </c>
      <c r="L96" s="75">
        <v>0</v>
      </c>
      <c r="M96" s="75">
        <v>0</v>
      </c>
      <c r="N96" s="75">
        <v>0</v>
      </c>
      <c r="O96" s="75">
        <v>0</v>
      </c>
      <c r="P96" s="75">
        <v>0</v>
      </c>
      <c r="Q96" s="75">
        <v>0</v>
      </c>
      <c r="R96" s="75">
        <v>0</v>
      </c>
      <c r="S96" s="34">
        <v>0</v>
      </c>
    </row>
    <row r="97" spans="2:19" ht="23.25" customHeight="1">
      <c r="B97" s="53" t="s">
        <v>19</v>
      </c>
      <c r="C97" s="57">
        <v>0</v>
      </c>
      <c r="D97" s="57">
        <v>0</v>
      </c>
      <c r="E97" s="57">
        <v>0</v>
      </c>
      <c r="F97" s="57">
        <v>0</v>
      </c>
      <c r="G97" s="57">
        <v>0</v>
      </c>
      <c r="H97" s="61"/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60">
        <v>0</v>
      </c>
      <c r="O97" s="57">
        <v>0</v>
      </c>
      <c r="P97" s="57">
        <v>0</v>
      </c>
      <c r="Q97" s="57">
        <v>0</v>
      </c>
      <c r="R97" s="57">
        <v>0</v>
      </c>
      <c r="S97" s="57">
        <v>0</v>
      </c>
    </row>
    <row r="98" spans="2:19" ht="23.25" customHeight="1">
      <c r="B98" s="28" t="s">
        <v>33</v>
      </c>
      <c r="C98" s="46"/>
      <c r="D98" s="46"/>
      <c r="E98" s="29"/>
      <c r="F98" s="29"/>
      <c r="G98" s="29"/>
      <c r="H98" s="30"/>
      <c r="I98" s="29"/>
      <c r="J98" s="29"/>
      <c r="K98" s="29"/>
      <c r="L98" s="29"/>
      <c r="M98" s="29"/>
      <c r="N98" s="30"/>
      <c r="O98" s="29"/>
      <c r="P98" s="29"/>
      <c r="Q98" s="29"/>
      <c r="R98" s="29"/>
      <c r="S98" s="29"/>
    </row>
    <row r="99" spans="2:19" s="8" customFormat="1" ht="23.25" customHeight="1">
      <c r="B99" s="31" t="s">
        <v>16</v>
      </c>
      <c r="C99" s="31">
        <v>0</v>
      </c>
      <c r="D99" s="31"/>
      <c r="E99" s="31"/>
      <c r="F99" s="31">
        <v>0</v>
      </c>
      <c r="G99" s="31"/>
      <c r="H99" s="62"/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62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</row>
    <row r="100" spans="2:19" s="9" customFormat="1" ht="23.25" customHeight="1">
      <c r="B100" s="63" t="s">
        <v>21</v>
      </c>
      <c r="C100" s="64" t="s">
        <v>22</v>
      </c>
      <c r="D100" s="65">
        <v>0</v>
      </c>
      <c r="E100" s="65">
        <v>0</v>
      </c>
      <c r="F100" s="65">
        <v>0</v>
      </c>
      <c r="G100" s="65">
        <v>0</v>
      </c>
      <c r="H100" s="66"/>
      <c r="I100" s="64" t="s">
        <v>22</v>
      </c>
      <c r="J100" s="65">
        <v>0</v>
      </c>
      <c r="K100" s="65">
        <v>0</v>
      </c>
      <c r="L100" s="65">
        <v>0</v>
      </c>
      <c r="M100" s="65">
        <v>0</v>
      </c>
      <c r="N100" s="67">
        <v>0</v>
      </c>
      <c r="O100" s="64" t="s">
        <v>22</v>
      </c>
      <c r="P100" s="65">
        <v>0</v>
      </c>
      <c r="Q100" s="65">
        <v>0</v>
      </c>
      <c r="R100" s="65">
        <v>0</v>
      </c>
      <c r="S100" s="65">
        <v>0</v>
      </c>
    </row>
    <row r="101" spans="2:19" s="9" customFormat="1" ht="32.25" customHeight="1">
      <c r="B101" s="53" t="s">
        <v>23</v>
      </c>
      <c r="C101" s="54" t="s">
        <v>18</v>
      </c>
      <c r="D101" s="87">
        <v>0</v>
      </c>
      <c r="E101" s="87">
        <v>0</v>
      </c>
      <c r="F101" s="87">
        <v>0</v>
      </c>
      <c r="G101" s="87">
        <v>0</v>
      </c>
      <c r="H101" s="55"/>
      <c r="I101" s="54" t="s">
        <v>18</v>
      </c>
      <c r="J101" s="87">
        <v>0</v>
      </c>
      <c r="K101" s="87">
        <v>0</v>
      </c>
      <c r="L101" s="87">
        <v>0</v>
      </c>
      <c r="M101" s="87">
        <v>0</v>
      </c>
      <c r="N101" s="54">
        <v>0</v>
      </c>
      <c r="O101" s="54" t="s">
        <v>18</v>
      </c>
      <c r="P101" s="87">
        <v>0</v>
      </c>
      <c r="Q101" s="87">
        <v>0</v>
      </c>
      <c r="R101" s="87">
        <v>0</v>
      </c>
      <c r="S101" s="87">
        <v>0</v>
      </c>
    </row>
    <row r="102" spans="2:19" ht="27" customHeight="1">
      <c r="B102" s="28" t="s">
        <v>34</v>
      </c>
      <c r="C102" s="29"/>
      <c r="D102" s="29"/>
      <c r="E102" s="29"/>
      <c r="F102" s="29"/>
      <c r="G102" s="29"/>
      <c r="H102" s="30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</row>
    <row r="103" spans="2:19" s="7" customFormat="1" ht="27" customHeight="1">
      <c r="B103" s="31" t="s">
        <v>16</v>
      </c>
      <c r="C103" s="32">
        <f>C80+C99</f>
        <v>55000000</v>
      </c>
      <c r="D103" s="32"/>
      <c r="E103" s="32"/>
      <c r="F103" s="32"/>
      <c r="G103" s="32">
        <v>0</v>
      </c>
      <c r="H103" s="43"/>
      <c r="I103" s="32"/>
      <c r="J103" s="32">
        <v>0</v>
      </c>
      <c r="K103" s="32">
        <v>0</v>
      </c>
      <c r="L103" s="32">
        <v>0</v>
      </c>
      <c r="M103" s="32">
        <v>0</v>
      </c>
      <c r="N103" s="43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</row>
    <row r="104" spans="2:19" s="7" customFormat="1" ht="27" customHeight="1">
      <c r="B104" s="36" t="s">
        <v>35</v>
      </c>
      <c r="C104" s="32">
        <f>C103</f>
        <v>55000000</v>
      </c>
      <c r="D104" s="34">
        <f>D81</f>
        <v>3000000</v>
      </c>
      <c r="E104" s="34">
        <f>E81</f>
        <v>0</v>
      </c>
      <c r="F104" s="32">
        <f>C104+D104-E104</f>
        <v>58000000</v>
      </c>
      <c r="G104" s="34">
        <f aca="true" t="shared" si="2" ref="G104:S104">G100</f>
        <v>0</v>
      </c>
      <c r="H104" s="77"/>
      <c r="I104" s="34"/>
      <c r="J104" s="34">
        <f>J41</f>
        <v>0</v>
      </c>
      <c r="K104" s="34">
        <f>K41</f>
        <v>0</v>
      </c>
      <c r="L104" s="34">
        <f t="shared" si="2"/>
        <v>0</v>
      </c>
      <c r="M104" s="34">
        <f t="shared" si="2"/>
        <v>0</v>
      </c>
      <c r="N104" s="34">
        <f t="shared" si="2"/>
        <v>0</v>
      </c>
      <c r="O104" s="34" t="str">
        <f t="shared" si="2"/>
        <v>Х</v>
      </c>
      <c r="P104" s="34">
        <f t="shared" si="2"/>
        <v>0</v>
      </c>
      <c r="Q104" s="34">
        <f t="shared" si="2"/>
        <v>0</v>
      </c>
      <c r="R104" s="34">
        <f t="shared" si="2"/>
        <v>0</v>
      </c>
      <c r="S104" s="34">
        <f t="shared" si="2"/>
        <v>0</v>
      </c>
    </row>
    <row r="105" spans="2:19" s="7" customFormat="1" ht="27" customHeight="1">
      <c r="B105" s="36" t="s">
        <v>40</v>
      </c>
      <c r="C105" s="32">
        <v>58000000</v>
      </c>
      <c r="D105" s="34">
        <v>0</v>
      </c>
      <c r="E105" s="34">
        <v>0</v>
      </c>
      <c r="F105" s="32">
        <v>58000000</v>
      </c>
      <c r="G105" s="34">
        <v>0</v>
      </c>
      <c r="H105" s="77"/>
      <c r="I105" s="34">
        <v>0</v>
      </c>
      <c r="J105" s="34">
        <v>552786.43</v>
      </c>
      <c r="K105" s="34">
        <v>552786.43</v>
      </c>
      <c r="L105" s="34">
        <v>0</v>
      </c>
      <c r="M105" s="34">
        <v>0</v>
      </c>
      <c r="N105" s="34">
        <v>0</v>
      </c>
      <c r="O105" s="34" t="s">
        <v>18</v>
      </c>
      <c r="P105" s="34">
        <v>0</v>
      </c>
      <c r="Q105" s="34">
        <v>0</v>
      </c>
      <c r="R105" s="34">
        <v>0</v>
      </c>
      <c r="S105" s="34">
        <v>0</v>
      </c>
    </row>
    <row r="106" spans="2:19" s="7" customFormat="1" ht="27" customHeight="1">
      <c r="B106" s="36" t="s">
        <v>41</v>
      </c>
      <c r="C106" s="32">
        <v>58000000</v>
      </c>
      <c r="D106" s="34">
        <v>0</v>
      </c>
      <c r="E106" s="34">
        <v>0</v>
      </c>
      <c r="F106" s="32">
        <v>58000000</v>
      </c>
      <c r="G106" s="34">
        <v>0</v>
      </c>
      <c r="H106" s="77"/>
      <c r="I106" s="34">
        <v>0</v>
      </c>
      <c r="J106" s="34">
        <v>522683.29</v>
      </c>
      <c r="K106" s="34">
        <v>522683.29</v>
      </c>
      <c r="L106" s="34">
        <v>0</v>
      </c>
      <c r="M106" s="34">
        <v>0</v>
      </c>
      <c r="N106" s="34">
        <v>0</v>
      </c>
      <c r="O106" s="34" t="s">
        <v>18</v>
      </c>
      <c r="P106" s="34">
        <v>0</v>
      </c>
      <c r="Q106" s="34">
        <v>0</v>
      </c>
      <c r="R106" s="34">
        <v>0</v>
      </c>
      <c r="S106" s="34">
        <v>0</v>
      </c>
    </row>
    <row r="107" spans="2:20" s="7" customFormat="1" ht="27" customHeight="1">
      <c r="B107" s="36" t="s">
        <v>47</v>
      </c>
      <c r="C107" s="32">
        <v>58000000</v>
      </c>
      <c r="D107" s="34">
        <v>0</v>
      </c>
      <c r="E107" s="34">
        <v>0</v>
      </c>
      <c r="F107" s="32">
        <v>58000000</v>
      </c>
      <c r="G107" s="34">
        <v>0</v>
      </c>
      <c r="H107" s="77"/>
      <c r="I107" s="34">
        <v>0</v>
      </c>
      <c r="J107" s="34">
        <v>578685.07</v>
      </c>
      <c r="K107" s="34">
        <v>578685.07</v>
      </c>
      <c r="L107" s="34">
        <v>0</v>
      </c>
      <c r="M107" s="34">
        <v>0</v>
      </c>
      <c r="N107" s="34">
        <v>0</v>
      </c>
      <c r="O107" s="34" t="s">
        <v>18</v>
      </c>
      <c r="P107" s="34">
        <v>0</v>
      </c>
      <c r="Q107" s="34">
        <v>0</v>
      </c>
      <c r="R107" s="34">
        <v>0</v>
      </c>
      <c r="S107" s="34">
        <v>0</v>
      </c>
      <c r="T107" s="98">
        <v>0</v>
      </c>
    </row>
    <row r="108" spans="2:20" s="7" customFormat="1" ht="27" customHeight="1">
      <c r="B108" s="36" t="s">
        <v>48</v>
      </c>
      <c r="C108" s="32">
        <v>58000000</v>
      </c>
      <c r="D108" s="34">
        <v>0</v>
      </c>
      <c r="E108" s="34">
        <v>0</v>
      </c>
      <c r="F108" s="32">
        <v>58000000</v>
      </c>
      <c r="G108" s="34">
        <v>0</v>
      </c>
      <c r="H108" s="77"/>
      <c r="I108" s="34">
        <v>0</v>
      </c>
      <c r="J108" s="34">
        <v>560017.81</v>
      </c>
      <c r="K108" s="34">
        <v>560017.81</v>
      </c>
      <c r="L108" s="34">
        <v>0</v>
      </c>
      <c r="M108" s="34">
        <v>0</v>
      </c>
      <c r="N108" s="34">
        <v>0</v>
      </c>
      <c r="O108" s="34" t="s">
        <v>18</v>
      </c>
      <c r="P108" s="34">
        <v>0</v>
      </c>
      <c r="Q108" s="34">
        <v>0</v>
      </c>
      <c r="R108" s="34">
        <v>0</v>
      </c>
      <c r="S108" s="34">
        <v>0</v>
      </c>
      <c r="T108" s="99"/>
    </row>
    <row r="109" spans="2:20" s="7" customFormat="1" ht="27" customHeight="1">
      <c r="B109" s="36" t="s">
        <v>49</v>
      </c>
      <c r="C109" s="32">
        <v>58000000</v>
      </c>
      <c r="D109" s="34">
        <v>0</v>
      </c>
      <c r="E109" s="34">
        <v>0</v>
      </c>
      <c r="F109" s="32">
        <v>58000000</v>
      </c>
      <c r="G109" s="34">
        <v>0</v>
      </c>
      <c r="H109" s="77"/>
      <c r="I109" s="34">
        <v>0</v>
      </c>
      <c r="J109" s="34">
        <v>578685.07</v>
      </c>
      <c r="K109" s="34">
        <v>578685.07</v>
      </c>
      <c r="L109" s="34">
        <v>0</v>
      </c>
      <c r="M109" s="34">
        <v>0</v>
      </c>
      <c r="N109" s="34">
        <v>0</v>
      </c>
      <c r="O109" s="34" t="s">
        <v>18</v>
      </c>
      <c r="P109" s="34">
        <v>0</v>
      </c>
      <c r="Q109" s="34">
        <v>0</v>
      </c>
      <c r="R109" s="34">
        <v>0</v>
      </c>
      <c r="S109" s="34">
        <v>0</v>
      </c>
      <c r="T109" s="99">
        <v>0</v>
      </c>
    </row>
    <row r="110" spans="2:20" s="7" customFormat="1" ht="27" customHeight="1">
      <c r="B110" s="36" t="s">
        <v>51</v>
      </c>
      <c r="C110" s="32">
        <v>58000000</v>
      </c>
      <c r="D110" s="34">
        <v>29000000</v>
      </c>
      <c r="E110" s="34">
        <v>29000000</v>
      </c>
      <c r="F110" s="32">
        <v>58000000</v>
      </c>
      <c r="G110" s="34">
        <v>0</v>
      </c>
      <c r="H110" s="77"/>
      <c r="I110" s="34">
        <v>0</v>
      </c>
      <c r="J110" s="34">
        <v>739011.37</v>
      </c>
      <c r="K110" s="34">
        <v>739011.37</v>
      </c>
      <c r="L110" s="34">
        <v>0</v>
      </c>
      <c r="M110" s="34">
        <v>0</v>
      </c>
      <c r="N110" s="34">
        <v>0</v>
      </c>
      <c r="O110" s="34" t="s">
        <v>18</v>
      </c>
      <c r="P110" s="34">
        <v>0</v>
      </c>
      <c r="Q110" s="34">
        <v>0</v>
      </c>
      <c r="R110" s="34">
        <v>0</v>
      </c>
      <c r="S110" s="34">
        <v>0</v>
      </c>
      <c r="T110" s="99">
        <v>0</v>
      </c>
    </row>
    <row r="111" spans="2:20" s="7" customFormat="1" ht="27" customHeight="1">
      <c r="B111" s="36" t="s">
        <v>53</v>
      </c>
      <c r="C111" s="32">
        <v>58000000</v>
      </c>
      <c r="D111" s="34">
        <v>0</v>
      </c>
      <c r="E111" s="34">
        <v>0</v>
      </c>
      <c r="F111" s="32">
        <v>58000000</v>
      </c>
      <c r="G111" s="34">
        <v>0</v>
      </c>
      <c r="H111" s="77"/>
      <c r="I111" s="34">
        <v>0</v>
      </c>
      <c r="J111" s="34">
        <v>457643.83</v>
      </c>
      <c r="K111" s="34">
        <v>457643.83</v>
      </c>
      <c r="L111" s="34">
        <v>0</v>
      </c>
      <c r="M111" s="34">
        <v>0</v>
      </c>
      <c r="N111" s="34">
        <v>0</v>
      </c>
      <c r="O111" s="34" t="s">
        <v>18</v>
      </c>
      <c r="P111" s="34">
        <v>0</v>
      </c>
      <c r="Q111" s="34">
        <v>0</v>
      </c>
      <c r="R111" s="34">
        <v>0</v>
      </c>
      <c r="S111" s="34">
        <v>0</v>
      </c>
      <c r="T111" s="99"/>
    </row>
    <row r="112" spans="2:19" s="7" customFormat="1" ht="27" customHeight="1">
      <c r="B112" s="44" t="s">
        <v>21</v>
      </c>
      <c r="C112" s="32" t="s">
        <v>18</v>
      </c>
      <c r="D112" s="32">
        <f>D89</f>
        <v>32000000</v>
      </c>
      <c r="E112" s="32">
        <f>E89</f>
        <v>29000000</v>
      </c>
      <c r="F112" s="32">
        <f>F89</f>
        <v>58000000</v>
      </c>
      <c r="G112" s="32">
        <f>G104</f>
        <v>0</v>
      </c>
      <c r="H112" s="32"/>
      <c r="I112" s="32">
        <f>I104</f>
        <v>0</v>
      </c>
      <c r="J112" s="78">
        <f>J52</f>
        <v>3989512.8700000006</v>
      </c>
      <c r="K112" s="78">
        <f>K52</f>
        <v>3989512.8700000006</v>
      </c>
      <c r="L112" s="32">
        <f aca="true" t="shared" si="3" ref="L112:S112">L104</f>
        <v>0</v>
      </c>
      <c r="M112" s="32">
        <f t="shared" si="3"/>
        <v>0</v>
      </c>
      <c r="N112" s="32">
        <f t="shared" si="3"/>
        <v>0</v>
      </c>
      <c r="O112" s="32" t="str">
        <f t="shared" si="3"/>
        <v>Х</v>
      </c>
      <c r="P112" s="32">
        <f t="shared" si="3"/>
        <v>0</v>
      </c>
      <c r="Q112" s="32">
        <f t="shared" si="3"/>
        <v>0</v>
      </c>
      <c r="R112" s="32">
        <f t="shared" si="3"/>
        <v>0</v>
      </c>
      <c r="S112" s="32">
        <f t="shared" si="3"/>
        <v>0</v>
      </c>
    </row>
    <row r="113" spans="2:19" s="10" customFormat="1" ht="30" customHeight="1">
      <c r="B113" s="53" t="s">
        <v>23</v>
      </c>
      <c r="C113" s="54" t="s">
        <v>18</v>
      </c>
      <c r="D113" s="54">
        <v>0</v>
      </c>
      <c r="E113" s="54">
        <v>0</v>
      </c>
      <c r="F113" s="54">
        <v>0</v>
      </c>
      <c r="G113" s="54">
        <v>0</v>
      </c>
      <c r="H113" s="55"/>
      <c r="I113" s="54" t="s">
        <v>18</v>
      </c>
      <c r="J113" s="54">
        <v>0</v>
      </c>
      <c r="K113" s="54">
        <v>0</v>
      </c>
      <c r="L113" s="54">
        <v>0</v>
      </c>
      <c r="M113" s="54">
        <v>0</v>
      </c>
      <c r="N113" s="54">
        <v>0</v>
      </c>
      <c r="O113" s="54" t="s">
        <v>18</v>
      </c>
      <c r="P113" s="54">
        <v>0</v>
      </c>
      <c r="Q113" s="54">
        <v>0</v>
      </c>
      <c r="R113" s="54">
        <v>0</v>
      </c>
      <c r="S113" s="54">
        <v>0</v>
      </c>
    </row>
    <row r="114" spans="2:19" s="10" customFormat="1" ht="23.25" customHeight="1">
      <c r="B114" s="68"/>
      <c r="C114" s="69"/>
      <c r="D114" s="69"/>
      <c r="E114" s="69"/>
      <c r="F114" s="70"/>
      <c r="G114" s="69"/>
      <c r="H114" s="69"/>
      <c r="I114" s="69"/>
      <c r="J114" s="69"/>
      <c r="K114" s="69"/>
      <c r="L114" s="69"/>
      <c r="M114" s="69"/>
      <c r="N114" s="71"/>
      <c r="O114" s="69"/>
      <c r="P114" s="69"/>
      <c r="Q114" s="69"/>
      <c r="R114" s="69"/>
      <c r="S114" s="69"/>
    </row>
    <row r="115" spans="2:19" s="9" customFormat="1" ht="13.5" customHeight="1">
      <c r="B115" s="93" t="s">
        <v>43</v>
      </c>
      <c r="C115" s="72"/>
      <c r="D115" s="112" t="s">
        <v>44</v>
      </c>
      <c r="E115" s="11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3"/>
    </row>
    <row r="116" spans="2:19" s="9" customFormat="1" ht="18" customHeight="1">
      <c r="B116" s="102" t="s">
        <v>45</v>
      </c>
      <c r="C116" s="102"/>
      <c r="D116" s="102"/>
      <c r="E116" s="102"/>
      <c r="F116" s="102"/>
      <c r="G116" s="102"/>
      <c r="H116" s="102"/>
      <c r="I116" s="102"/>
      <c r="J116" s="73"/>
      <c r="K116" s="73"/>
      <c r="L116" s="73"/>
      <c r="M116" s="73"/>
      <c r="N116" s="74"/>
      <c r="O116" s="73"/>
      <c r="P116" s="73"/>
      <c r="Q116" s="73"/>
      <c r="R116" s="73"/>
      <c r="S116" s="73"/>
    </row>
    <row r="117" spans="2:19" s="4" customFormat="1" ht="45.75" customHeight="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8:14" s="4" customFormat="1" ht="23.25" customHeight="1">
      <c r="H118" s="2"/>
      <c r="N118" s="1"/>
    </row>
    <row r="119" spans="8:14" s="4" customFormat="1" ht="23.25" customHeight="1">
      <c r="H119" s="2"/>
      <c r="N119" s="1"/>
    </row>
    <row r="120" spans="8:14" s="4" customFormat="1" ht="23.25" customHeight="1">
      <c r="H120" s="2"/>
      <c r="N120" s="1"/>
    </row>
    <row r="121" spans="8:14" s="4" customFormat="1" ht="23.25" customHeight="1">
      <c r="H121" s="2"/>
      <c r="N121" s="1"/>
    </row>
    <row r="122" ht="23.25" customHeight="1"/>
    <row r="123" ht="23.25" customHeight="1"/>
    <row r="124" ht="23.25" customHeight="1"/>
    <row r="125" ht="409.5" customHeight="1" hidden="1"/>
    <row r="126" ht="11.25" customHeight="1"/>
    <row r="127" ht="12.75" customHeight="1"/>
    <row r="128" spans="2:19" ht="12.75" customHeight="1">
      <c r="B128" s="11"/>
      <c r="C128" s="11"/>
      <c r="D128" s="11"/>
      <c r="E128" s="11"/>
      <c r="F128" s="11"/>
      <c r="G128" s="11"/>
      <c r="H128" s="12"/>
      <c r="I128" s="11"/>
      <c r="J128" s="11"/>
      <c r="K128" s="11"/>
      <c r="L128" s="11"/>
      <c r="M128" s="11"/>
      <c r="N128" s="13"/>
      <c r="O128" s="11"/>
      <c r="P128" s="11"/>
      <c r="Q128" s="11"/>
      <c r="R128" s="11"/>
      <c r="S128" s="11"/>
    </row>
    <row r="129" spans="2:19" ht="12.75" customHeight="1">
      <c r="B129" s="11"/>
      <c r="C129" s="12"/>
      <c r="D129" s="11"/>
      <c r="E129" s="11"/>
      <c r="F129" s="11"/>
      <c r="G129" s="11"/>
      <c r="H129" s="12"/>
      <c r="I129" s="11"/>
      <c r="J129" s="11"/>
      <c r="K129" s="11"/>
      <c r="L129" s="11"/>
      <c r="M129" s="11"/>
      <c r="N129" s="13"/>
      <c r="O129" s="11"/>
      <c r="P129" s="11"/>
      <c r="Q129" s="11"/>
      <c r="R129" s="11"/>
      <c r="S129" s="11"/>
    </row>
  </sheetData>
  <sheetProtection/>
  <mergeCells count="11">
    <mergeCell ref="H1:M1"/>
    <mergeCell ref="H4:M4"/>
    <mergeCell ref="J3:K3"/>
    <mergeCell ref="H2:M2"/>
    <mergeCell ref="D115:E115"/>
    <mergeCell ref="B117:S117"/>
    <mergeCell ref="B116:I116"/>
    <mergeCell ref="B19:E19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5" fitToWidth="1" horizontalDpi="600" verticalDpi="600" orientation="landscape" paperSize="9" scale="56" r:id="rId1"/>
  <rowBreaks count="1" manualBreakCount="1">
    <brk id="80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2015-07-28T06:54:43Z</cp:lastPrinted>
  <dcterms:created xsi:type="dcterms:W3CDTF">2010-10-04T10:20:09Z</dcterms:created>
  <dcterms:modified xsi:type="dcterms:W3CDTF">2015-08-31T08:55:50Z</dcterms:modified>
  <cp:category/>
  <cp:version/>
  <cp:contentType/>
  <cp:contentStatus/>
</cp:coreProperties>
</file>