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книга_1'!$B$1:$U$83</definedName>
  </definedNames>
  <calcPr fullCalcOnLoad="1"/>
</workbook>
</file>

<file path=xl/sharedStrings.xml><?xml version="1.0" encoding="utf-8"?>
<sst xmlns="http://schemas.openxmlformats.org/spreadsheetml/2006/main" count="142" uniqueCount="46">
  <si>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</si>
  <si>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</si>
  <si>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</si>
  <si>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</si>
  <si>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</si>
  <si>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</si>
  <si>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</si>
  <si>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</si>
  <si>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</si>
  <si>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</si>
  <si>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</si>
  <si>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</si>
  <si>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</si>
  <si>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</si>
  <si>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</si>
  <si>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</si>
  <si>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</si>
  <si>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</si>
  <si>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</si>
  <si>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</si>
  <si>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</si>
  <si>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</si>
  <si>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</si>
  <si>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</si>
  <si>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</si>
  <si>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</si>
  <si>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</si>
  <si>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</si>
  <si>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</si>
  <si>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</si>
  <si>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</si>
  <si>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</si>
  <si>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</si>
  <si>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</si>
  <si>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</si>
  <si>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</si>
  <si>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</si>
  <si>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</si>
  <si>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</si>
  <si>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</si>
  <si>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</si>
  <si>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</si>
  <si>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Договор № 12/2014 от 05.12.2014   кредитор: ПАО "Сбербанк России" Дата погашения: 04.12.2016г.  Без обеспечения </t>
  </si>
  <si>
    <t>на 01.05.2016г</t>
  </si>
  <si>
    <t>апрель</t>
  </si>
  <si>
    <t xml:space="preserve">Договор № 06/2015 от 22.06.2015   кредитор: ПАО "Совкомбанк" Дата погашения: 19.07.2016г.  Без обеспечения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</si>
</sst>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2" fontId="8" fillId="0" borderId="14" xfId="0" applyNumberFormat="1" applyFont="1" applyFill="1" applyBorder="1" applyAlignment="1" applyProtection="1">
      <alignment/>
      <protection hidden="1"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4" fontId="7" fillId="0" borderId="15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96"/>
  <sheetViews>
    <sheetView tabSelected="1" view="pageBreakPreview" zoomScaleNormal="7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5" sqref="H5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2" t="s">
        <v>0</v>
      </c>
      <c r="I1" s="92"/>
      <c r="J1" s="92"/>
      <c r="K1" s="92"/>
      <c r="L1" s="92"/>
      <c r="M1" s="92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4" t="s">
        <v>1</v>
      </c>
      <c r="I2" s="94"/>
      <c r="J2" s="94"/>
      <c r="K2" s="94"/>
      <c r="L2" s="94"/>
      <c r="M2" s="94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2" t="s">
        <v>43</v>
      </c>
      <c r="K3" s="92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9" t="s">
        <v>2</v>
      </c>
      <c r="C4" s="98" t="s">
        <v>3</v>
      </c>
      <c r="D4" s="98"/>
      <c r="E4" s="98"/>
      <c r="F4" s="98"/>
      <c r="G4" s="98"/>
      <c r="H4" s="93" t="s">
        <v>4</v>
      </c>
      <c r="I4" s="93"/>
      <c r="J4" s="93"/>
      <c r="K4" s="93"/>
      <c r="L4" s="93"/>
      <c r="M4" s="93"/>
      <c r="N4" s="20"/>
      <c r="O4" s="21" t="s">
        <v>5</v>
      </c>
      <c r="P4" s="21"/>
      <c r="Q4" s="21"/>
      <c r="R4" s="21"/>
      <c r="S4" s="21"/>
    </row>
    <row r="5" spans="2:19" ht="45" customHeight="1">
      <c r="B5" s="99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0" t="s">
        <v>15</v>
      </c>
      <c r="C7" s="101"/>
      <c r="D7" s="101"/>
      <c r="E7" s="101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28" t="s">
        <v>42</v>
      </c>
      <c r="C8" s="87"/>
      <c r="D8" s="87"/>
      <c r="E8" s="87"/>
      <c r="F8" s="32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78"/>
      <c r="S8" s="78"/>
    </row>
    <row r="9" spans="2:20" s="4" customFormat="1" ht="23.25" customHeight="1">
      <c r="B9" s="88" t="s">
        <v>16</v>
      </c>
      <c r="C9" s="41">
        <v>38000000</v>
      </c>
      <c r="D9" s="51">
        <v>0</v>
      </c>
      <c r="E9" s="51">
        <v>0</v>
      </c>
      <c r="F9" s="32">
        <v>0</v>
      </c>
      <c r="G9" s="32">
        <v>0</v>
      </c>
      <c r="H9" s="84">
        <v>0.137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78">
        <v>0</v>
      </c>
      <c r="S9" s="78">
        <v>0</v>
      </c>
      <c r="T9" s="4">
        <v>0</v>
      </c>
    </row>
    <row r="10" spans="2:20" s="4" customFormat="1" ht="23.25" customHeight="1">
      <c r="B10" s="89" t="s">
        <v>35</v>
      </c>
      <c r="C10" s="41">
        <v>38000000</v>
      </c>
      <c r="D10" s="51">
        <v>0</v>
      </c>
      <c r="E10" s="51">
        <v>0</v>
      </c>
      <c r="F10" s="32">
        <v>38000000</v>
      </c>
      <c r="G10" s="32">
        <v>0</v>
      </c>
      <c r="H10" s="84">
        <v>0.137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78">
        <v>0</v>
      </c>
      <c r="S10" s="78">
        <v>0</v>
      </c>
      <c r="T10" s="4">
        <v>0</v>
      </c>
    </row>
    <row r="11" spans="2:19" s="4" customFormat="1" ht="23.25" customHeight="1">
      <c r="B11" s="89">
        <v>42405</v>
      </c>
      <c r="C11" s="41">
        <v>38000000</v>
      </c>
      <c r="D11" s="51">
        <v>0</v>
      </c>
      <c r="E11" s="51">
        <v>0</v>
      </c>
      <c r="F11" s="32">
        <v>38000000</v>
      </c>
      <c r="G11" s="32">
        <v>0</v>
      </c>
      <c r="H11" s="84">
        <v>0.137</v>
      </c>
      <c r="I11" s="32">
        <v>0</v>
      </c>
      <c r="J11" s="32">
        <v>440945.36</v>
      </c>
      <c r="K11" s="32">
        <v>440945.36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78">
        <v>0</v>
      </c>
      <c r="S11" s="78">
        <v>0</v>
      </c>
    </row>
    <row r="12" spans="2:20" s="4" customFormat="1" ht="23.25" customHeight="1">
      <c r="B12" s="89">
        <v>42438</v>
      </c>
      <c r="C12" s="41">
        <v>38000000</v>
      </c>
      <c r="D12" s="51">
        <v>0</v>
      </c>
      <c r="E12" s="51">
        <v>0</v>
      </c>
      <c r="F12" s="32">
        <v>38000000</v>
      </c>
      <c r="G12" s="32">
        <v>0</v>
      </c>
      <c r="H12" s="84">
        <v>0.137</v>
      </c>
      <c r="I12" s="32">
        <v>0</v>
      </c>
      <c r="J12" s="32">
        <v>412497.26</v>
      </c>
      <c r="K12" s="32">
        <v>412497.26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78">
        <v>0</v>
      </c>
      <c r="S12" s="78">
        <v>0</v>
      </c>
      <c r="T12" s="4">
        <v>0</v>
      </c>
    </row>
    <row r="13" spans="2:19" s="4" customFormat="1" ht="23.25" customHeight="1">
      <c r="B13" s="89">
        <v>42468</v>
      </c>
      <c r="C13" s="41">
        <v>38000000</v>
      </c>
      <c r="D13" s="51">
        <v>0</v>
      </c>
      <c r="E13" s="51">
        <v>0</v>
      </c>
      <c r="F13" s="32">
        <v>38000000</v>
      </c>
      <c r="G13" s="32">
        <v>0</v>
      </c>
      <c r="H13" s="84">
        <v>0.137</v>
      </c>
      <c r="I13" s="32">
        <v>0</v>
      </c>
      <c r="J13" s="32">
        <v>440945.36</v>
      </c>
      <c r="K13" s="32">
        <v>440945.36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78">
        <v>0</v>
      </c>
      <c r="S13" s="78">
        <v>0</v>
      </c>
    </row>
    <row r="14" spans="2:20" s="4" customFormat="1" ht="23.25" customHeight="1">
      <c r="B14" s="38" t="s">
        <v>36</v>
      </c>
      <c r="C14" s="41" t="s">
        <v>18</v>
      </c>
      <c r="D14" s="41">
        <f>SUM(D9:D10)</f>
        <v>0</v>
      </c>
      <c r="E14" s="51">
        <v>0</v>
      </c>
      <c r="F14" s="32">
        <v>38000000</v>
      </c>
      <c r="G14" s="32">
        <v>0</v>
      </c>
      <c r="H14" s="84">
        <v>0.137</v>
      </c>
      <c r="I14" s="32">
        <v>0</v>
      </c>
      <c r="J14" s="32">
        <f>J10+J11+J12+J13</f>
        <v>1294387.98</v>
      </c>
      <c r="K14" s="32">
        <f>K10+K11+K12+K13</f>
        <v>1294387.98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78">
        <v>0</v>
      </c>
      <c r="S14" s="78">
        <v>0</v>
      </c>
      <c r="T14" s="4">
        <v>0</v>
      </c>
    </row>
    <row r="15" spans="2:19" s="4" customFormat="1" ht="23.25" customHeight="1">
      <c r="B15" s="38" t="s">
        <v>15</v>
      </c>
      <c r="C15" s="41"/>
      <c r="D15" s="41"/>
      <c r="E15" s="51"/>
      <c r="F15" s="32"/>
      <c r="G15" s="32"/>
      <c r="H15" s="84"/>
      <c r="I15" s="32"/>
      <c r="J15" s="32"/>
      <c r="K15" s="32"/>
      <c r="L15" s="32"/>
      <c r="M15" s="32"/>
      <c r="N15" s="32"/>
      <c r="O15" s="32"/>
      <c r="P15" s="32"/>
      <c r="Q15" s="32"/>
      <c r="R15" s="78"/>
      <c r="S15" s="78"/>
    </row>
    <row r="16" spans="2:19" s="4" customFormat="1" ht="23.25" customHeight="1">
      <c r="B16" s="38" t="s">
        <v>45</v>
      </c>
      <c r="C16" s="41"/>
      <c r="D16" s="41"/>
      <c r="E16" s="51"/>
      <c r="F16" s="32"/>
      <c r="G16" s="32"/>
      <c r="H16" s="84"/>
      <c r="I16" s="32"/>
      <c r="J16" s="32"/>
      <c r="K16" s="32"/>
      <c r="L16" s="32"/>
      <c r="M16" s="32"/>
      <c r="N16" s="32"/>
      <c r="O16" s="32"/>
      <c r="P16" s="32"/>
      <c r="Q16" s="32"/>
      <c r="R16" s="78"/>
      <c r="S16" s="78"/>
    </row>
    <row r="17" spans="2:19" s="4" customFormat="1" ht="23.25" customHeight="1">
      <c r="B17" s="88" t="s">
        <v>16</v>
      </c>
      <c r="C17" s="41">
        <v>20000000</v>
      </c>
      <c r="D17" s="41">
        <v>0</v>
      </c>
      <c r="E17" s="51">
        <v>0</v>
      </c>
      <c r="F17" s="32">
        <v>0</v>
      </c>
      <c r="G17" s="32">
        <v>0</v>
      </c>
      <c r="H17" s="84">
        <v>0.149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8">
        <v>0</v>
      </c>
      <c r="S17" s="78">
        <v>0</v>
      </c>
    </row>
    <row r="18" spans="2:21" s="4" customFormat="1" ht="23.25" customHeight="1">
      <c r="B18" s="89" t="s">
        <v>35</v>
      </c>
      <c r="C18" s="41">
        <v>20000000</v>
      </c>
      <c r="D18" s="51">
        <v>0</v>
      </c>
      <c r="E18" s="51">
        <v>0</v>
      </c>
      <c r="F18" s="32">
        <v>20000000</v>
      </c>
      <c r="G18" s="34">
        <v>0</v>
      </c>
      <c r="H18" s="84">
        <v>0.149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5">
        <v>0</v>
      </c>
      <c r="U18" s="5"/>
    </row>
    <row r="19" spans="2:21" s="4" customFormat="1" ht="23.25" customHeight="1">
      <c r="B19" s="89">
        <v>42405</v>
      </c>
      <c r="C19" s="41">
        <v>20000000</v>
      </c>
      <c r="D19" s="51">
        <v>0</v>
      </c>
      <c r="E19" s="51">
        <v>0</v>
      </c>
      <c r="F19" s="32">
        <v>20000000</v>
      </c>
      <c r="G19" s="34">
        <v>0</v>
      </c>
      <c r="H19" s="84">
        <v>0.149</v>
      </c>
      <c r="I19" s="32">
        <v>0</v>
      </c>
      <c r="J19" s="32">
        <v>252404.37</v>
      </c>
      <c r="K19" s="32">
        <v>252404.37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5"/>
      <c r="U19" s="5"/>
    </row>
    <row r="20" spans="2:21" s="4" customFormat="1" ht="23.25" customHeight="1">
      <c r="B20" s="89">
        <v>42433</v>
      </c>
      <c r="C20" s="41">
        <v>20000000</v>
      </c>
      <c r="D20" s="51">
        <v>0</v>
      </c>
      <c r="E20" s="51">
        <v>0</v>
      </c>
      <c r="F20" s="32">
        <v>20000000</v>
      </c>
      <c r="G20" s="34">
        <v>0</v>
      </c>
      <c r="H20" s="84">
        <v>0.149</v>
      </c>
      <c r="I20" s="32">
        <v>0</v>
      </c>
      <c r="J20" s="32">
        <v>236120.22</v>
      </c>
      <c r="K20" s="32">
        <v>236120.22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/>
      <c r="U20" s="5"/>
    </row>
    <row r="21" spans="2:21" s="4" customFormat="1" ht="23.25" customHeight="1">
      <c r="B21" s="89">
        <v>42468</v>
      </c>
      <c r="C21" s="41">
        <v>20000000</v>
      </c>
      <c r="D21" s="51">
        <v>0</v>
      </c>
      <c r="E21" s="51">
        <v>0</v>
      </c>
      <c r="F21" s="32">
        <v>20000000</v>
      </c>
      <c r="G21" s="34">
        <v>0</v>
      </c>
      <c r="H21" s="84">
        <v>0.149</v>
      </c>
      <c r="I21" s="32">
        <v>0</v>
      </c>
      <c r="J21" s="32">
        <v>252404.37</v>
      </c>
      <c r="K21" s="32">
        <v>252404.37</v>
      </c>
      <c r="L21" s="32"/>
      <c r="M21" s="32"/>
      <c r="N21" s="32"/>
      <c r="O21" s="32"/>
      <c r="P21" s="32"/>
      <c r="Q21" s="32"/>
      <c r="R21" s="32"/>
      <c r="S21" s="32"/>
      <c r="T21" s="5"/>
      <c r="U21" s="5"/>
    </row>
    <row r="22" spans="2:20" s="4" customFormat="1" ht="23.25" customHeight="1">
      <c r="B22" s="90" t="s">
        <v>36</v>
      </c>
      <c r="C22" s="41" t="s">
        <v>18</v>
      </c>
      <c r="D22" s="41">
        <v>0</v>
      </c>
      <c r="E22" s="41">
        <v>0</v>
      </c>
      <c r="F22" s="32">
        <v>20000000</v>
      </c>
      <c r="G22" s="32">
        <v>0</v>
      </c>
      <c r="H22" s="84">
        <v>0.149</v>
      </c>
      <c r="I22" s="32">
        <v>0</v>
      </c>
      <c r="J22" s="32">
        <f>J18+J19+J20+J21</f>
        <v>740928.96</v>
      </c>
      <c r="K22" s="32">
        <f>K18+K19+K20+K21</f>
        <v>740928.96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>
        <v>0</v>
      </c>
    </row>
    <row r="23" spans="2:19" ht="27.75" customHeight="1">
      <c r="B23" s="38" t="s">
        <v>20</v>
      </c>
      <c r="C23" s="39"/>
      <c r="D23" s="39"/>
      <c r="E23" s="39"/>
      <c r="F23" s="39"/>
      <c r="G23" s="39"/>
      <c r="H23" s="83"/>
      <c r="I23" s="39"/>
      <c r="J23" s="39"/>
      <c r="K23" s="39"/>
      <c r="L23" s="39"/>
      <c r="M23" s="39"/>
      <c r="N23" s="40"/>
      <c r="O23" s="39"/>
      <c r="P23" s="39"/>
      <c r="Q23" s="39"/>
      <c r="R23" s="39"/>
      <c r="S23" s="39"/>
    </row>
    <row r="24" spans="2:19" s="3" customFormat="1" ht="23.25" customHeight="1">
      <c r="B24" s="31" t="s">
        <v>16</v>
      </c>
      <c r="C24" s="41">
        <f>C9+C17</f>
        <v>58000000</v>
      </c>
      <c r="D24" s="32"/>
      <c r="E24" s="32"/>
      <c r="F24" s="32"/>
      <c r="G24" s="32">
        <v>0</v>
      </c>
      <c r="H24" s="42"/>
      <c r="I24" s="32">
        <v>0</v>
      </c>
      <c r="J24" s="32"/>
      <c r="K24" s="32"/>
      <c r="L24" s="33"/>
      <c r="M24" s="33"/>
      <c r="N24" s="43"/>
      <c r="O24" s="33">
        <v>0</v>
      </c>
      <c r="P24" s="33" t="s">
        <v>17</v>
      </c>
      <c r="Q24" s="33" t="s">
        <v>17</v>
      </c>
      <c r="R24" s="33" t="s">
        <v>17</v>
      </c>
      <c r="S24" s="33"/>
    </row>
    <row r="25" spans="2:19" s="81" customFormat="1" ht="23.25" customHeight="1">
      <c r="B25" s="36" t="s">
        <v>35</v>
      </c>
      <c r="C25" s="41">
        <f>C24</f>
        <v>58000000</v>
      </c>
      <c r="D25" s="34">
        <v>0</v>
      </c>
      <c r="E25" s="34">
        <v>0</v>
      </c>
      <c r="F25" s="32">
        <f>C25+D25-E25</f>
        <v>58000000</v>
      </c>
      <c r="G25" s="34">
        <v>0</v>
      </c>
      <c r="H25" s="77"/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</row>
    <row r="26" spans="2:19" s="81" customFormat="1" ht="23.25" customHeight="1">
      <c r="B26" s="36" t="s">
        <v>37</v>
      </c>
      <c r="C26" s="41">
        <v>58000000</v>
      </c>
      <c r="D26" s="34">
        <v>0</v>
      </c>
      <c r="E26" s="34">
        <v>0</v>
      </c>
      <c r="F26" s="32">
        <v>58000000</v>
      </c>
      <c r="G26" s="34">
        <v>0</v>
      </c>
      <c r="H26" s="77"/>
      <c r="I26" s="34">
        <v>0</v>
      </c>
      <c r="J26" s="34">
        <v>693349.73</v>
      </c>
      <c r="K26" s="34">
        <v>693349.73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</row>
    <row r="27" spans="2:20" s="81" customFormat="1" ht="23.25" customHeight="1">
      <c r="B27" s="36" t="s">
        <v>38</v>
      </c>
      <c r="C27" s="41">
        <v>58000000</v>
      </c>
      <c r="D27" s="34">
        <v>0</v>
      </c>
      <c r="E27" s="34">
        <v>0</v>
      </c>
      <c r="F27" s="32">
        <v>58000000</v>
      </c>
      <c r="G27" s="34">
        <v>0</v>
      </c>
      <c r="H27" s="77"/>
      <c r="I27" s="34">
        <v>0</v>
      </c>
      <c r="J27" s="34">
        <v>648617.48</v>
      </c>
      <c r="K27" s="34">
        <v>648617.48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81">
        <v>0</v>
      </c>
    </row>
    <row r="28" spans="2:20" s="81" customFormat="1" ht="23.25" customHeight="1">
      <c r="B28" s="36" t="s">
        <v>44</v>
      </c>
      <c r="C28" s="41">
        <v>58000000</v>
      </c>
      <c r="D28" s="34">
        <v>0</v>
      </c>
      <c r="E28" s="34">
        <v>0</v>
      </c>
      <c r="F28" s="32">
        <v>58000000</v>
      </c>
      <c r="G28" s="34">
        <v>0</v>
      </c>
      <c r="H28" s="77"/>
      <c r="I28" s="34">
        <v>0</v>
      </c>
      <c r="J28" s="34">
        <v>693349.73</v>
      </c>
      <c r="K28" s="34">
        <v>693349.73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81">
        <v>0</v>
      </c>
    </row>
    <row r="29" spans="2:19" s="4" customFormat="1" ht="23.25" customHeight="1">
      <c r="B29" s="44" t="s">
        <v>21</v>
      </c>
      <c r="C29" s="32" t="s">
        <v>18</v>
      </c>
      <c r="D29" s="32">
        <f>SUM(D25:D25)</f>
        <v>0</v>
      </c>
      <c r="E29" s="32">
        <v>0</v>
      </c>
      <c r="F29" s="32">
        <f>F14+F22</f>
        <v>58000000</v>
      </c>
      <c r="G29" s="32">
        <f>G25</f>
        <v>0</v>
      </c>
      <c r="H29" s="32"/>
      <c r="I29" s="32">
        <f>I25</f>
        <v>0</v>
      </c>
      <c r="J29" s="32">
        <f>J14+J22</f>
        <v>2035316.94</v>
      </c>
      <c r="K29" s="32">
        <f>K14+K22</f>
        <v>2035316.94</v>
      </c>
      <c r="L29" s="32">
        <f aca="true" t="shared" si="0" ref="L29:R29">L25</f>
        <v>0</v>
      </c>
      <c r="M29" s="32">
        <f t="shared" si="0"/>
        <v>0</v>
      </c>
      <c r="N29" s="32">
        <f t="shared" si="0"/>
        <v>0</v>
      </c>
      <c r="O29" s="32">
        <f t="shared" si="0"/>
        <v>0</v>
      </c>
      <c r="P29" s="32">
        <f t="shared" si="0"/>
        <v>0</v>
      </c>
      <c r="Q29" s="32">
        <f t="shared" si="0"/>
        <v>0</v>
      </c>
      <c r="R29" s="32">
        <f t="shared" si="0"/>
        <v>0</v>
      </c>
      <c r="S29" s="32">
        <v>0</v>
      </c>
    </row>
    <row r="30" spans="2:19" s="4" customFormat="1" ht="36" customHeight="1">
      <c r="B30" s="45" t="s">
        <v>23</v>
      </c>
      <c r="C30" s="34" t="s">
        <v>22</v>
      </c>
      <c r="D30" s="34">
        <v>0</v>
      </c>
      <c r="E30" s="34">
        <v>0</v>
      </c>
      <c r="F30" s="34">
        <v>0</v>
      </c>
      <c r="G30" s="34">
        <v>0</v>
      </c>
      <c r="H30" s="35"/>
      <c r="I30" s="32" t="s">
        <v>22</v>
      </c>
      <c r="J30" s="34">
        <v>0</v>
      </c>
      <c r="K30" s="34">
        <f>+L583</f>
        <v>0</v>
      </c>
      <c r="L30" s="34">
        <v>0</v>
      </c>
      <c r="M30" s="34">
        <v>0</v>
      </c>
      <c r="N30" s="34">
        <v>0</v>
      </c>
      <c r="O30" s="32" t="s">
        <v>22</v>
      </c>
      <c r="P30" s="34">
        <v>0</v>
      </c>
      <c r="Q30" s="34">
        <v>0</v>
      </c>
      <c r="R30" s="34">
        <v>0</v>
      </c>
      <c r="S30" s="34">
        <v>0</v>
      </c>
    </row>
    <row r="31" spans="2:19" ht="23.25" customHeight="1">
      <c r="B31" s="28" t="s">
        <v>24</v>
      </c>
      <c r="C31" s="46"/>
      <c r="D31" s="29"/>
      <c r="E31" s="29"/>
      <c r="F31" s="29"/>
      <c r="G31" s="29"/>
      <c r="H31" s="30"/>
      <c r="I31" s="29"/>
      <c r="J31" s="29"/>
      <c r="K31" s="29"/>
      <c r="L31" s="29"/>
      <c r="M31" s="29"/>
      <c r="N31" s="30"/>
      <c r="O31" s="29"/>
      <c r="P31" s="29"/>
      <c r="Q31" s="29"/>
      <c r="R31" s="29"/>
      <c r="S31" s="29"/>
    </row>
    <row r="32" spans="2:19" ht="23.25" customHeight="1">
      <c r="B32" s="28" t="s">
        <v>25</v>
      </c>
      <c r="C32" s="29"/>
      <c r="D32" s="29"/>
      <c r="E32" s="29"/>
      <c r="F32" s="29"/>
      <c r="G32" s="29"/>
      <c r="H32" s="30"/>
      <c r="I32" s="29"/>
      <c r="J32" s="29"/>
      <c r="K32" s="29"/>
      <c r="L32" s="29"/>
      <c r="M32" s="29"/>
      <c r="N32" s="30"/>
      <c r="O32" s="29"/>
      <c r="P32" s="29"/>
      <c r="Q32" s="29"/>
      <c r="R32" s="29"/>
      <c r="S32" s="29"/>
    </row>
    <row r="33" spans="2:19" s="3" customFormat="1" ht="23.25" customHeight="1">
      <c r="B33" s="31" t="s">
        <v>16</v>
      </c>
      <c r="C33" s="47">
        <v>0</v>
      </c>
      <c r="D33" s="47" t="s">
        <v>17</v>
      </c>
      <c r="E33" s="47"/>
      <c r="F33" s="47"/>
      <c r="G33" s="47"/>
      <c r="H33" s="42"/>
      <c r="I33" s="47">
        <v>0</v>
      </c>
      <c r="J33" s="47" t="s">
        <v>17</v>
      </c>
      <c r="K33" s="47" t="s">
        <v>17</v>
      </c>
      <c r="L33" s="48"/>
      <c r="M33" s="48"/>
      <c r="N33" s="43"/>
      <c r="O33" s="48">
        <v>0</v>
      </c>
      <c r="P33" s="48" t="s">
        <v>17</v>
      </c>
      <c r="Q33" s="48" t="s">
        <v>17</v>
      </c>
      <c r="R33" s="48" t="s">
        <v>17</v>
      </c>
      <c r="S33" s="48"/>
    </row>
    <row r="34" spans="2:19" s="3" customFormat="1" ht="23.25" customHeight="1">
      <c r="B34" s="80" t="s">
        <v>35</v>
      </c>
      <c r="C34" s="32">
        <v>0</v>
      </c>
      <c r="D34" s="75">
        <v>0</v>
      </c>
      <c r="E34" s="75">
        <v>0</v>
      </c>
      <c r="F34" s="32">
        <f>C33+D34-E34</f>
        <v>0</v>
      </c>
      <c r="G34" s="75">
        <v>0</v>
      </c>
      <c r="H34" s="76"/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34">
        <v>0</v>
      </c>
    </row>
    <row r="35" spans="2:19" s="3" customFormat="1" ht="23.25" customHeight="1">
      <c r="B35" s="80" t="s">
        <v>37</v>
      </c>
      <c r="C35" s="32">
        <v>0</v>
      </c>
      <c r="D35" s="75">
        <v>0</v>
      </c>
      <c r="E35" s="75">
        <v>0</v>
      </c>
      <c r="F35" s="32">
        <v>0</v>
      </c>
      <c r="G35" s="75">
        <v>0</v>
      </c>
      <c r="H35" s="76"/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34">
        <v>0</v>
      </c>
    </row>
    <row r="36" spans="2:19" s="3" customFormat="1" ht="23.25" customHeight="1">
      <c r="B36" s="80" t="s">
        <v>38</v>
      </c>
      <c r="C36" s="32">
        <v>0</v>
      </c>
      <c r="D36" s="75">
        <v>0</v>
      </c>
      <c r="E36" s="75">
        <v>0</v>
      </c>
      <c r="F36" s="32">
        <v>0</v>
      </c>
      <c r="G36" s="75">
        <v>0</v>
      </c>
      <c r="H36" s="76"/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34">
        <v>0</v>
      </c>
    </row>
    <row r="37" spans="2:19" s="5" customFormat="1" ht="23.25" customHeight="1">
      <c r="B37" s="45" t="s">
        <v>19</v>
      </c>
      <c r="C37" s="47" t="s">
        <v>18</v>
      </c>
      <c r="D37" s="47">
        <v>0</v>
      </c>
      <c r="E37" s="47">
        <v>0</v>
      </c>
      <c r="F37" s="47">
        <v>0</v>
      </c>
      <c r="G37" s="47">
        <v>0</v>
      </c>
      <c r="H37" s="37"/>
      <c r="I37" s="47" t="s">
        <v>18</v>
      </c>
      <c r="J37" s="47">
        <v>0</v>
      </c>
      <c r="K37" s="47">
        <v>0</v>
      </c>
      <c r="L37" s="47">
        <v>0</v>
      </c>
      <c r="M37" s="47">
        <v>0</v>
      </c>
      <c r="N37" s="43">
        <v>0</v>
      </c>
      <c r="O37" s="47" t="s">
        <v>18</v>
      </c>
      <c r="P37" s="47">
        <v>0</v>
      </c>
      <c r="Q37" s="47">
        <v>0</v>
      </c>
      <c r="R37" s="47">
        <v>0</v>
      </c>
      <c r="S37" s="47">
        <v>0</v>
      </c>
    </row>
    <row r="38" spans="2:19" ht="23.25" customHeight="1" thickBot="1">
      <c r="B38" s="28" t="s">
        <v>26</v>
      </c>
      <c r="C38" s="29"/>
      <c r="D38" s="29"/>
      <c r="E38" s="29"/>
      <c r="F38" s="29"/>
      <c r="G38" s="29"/>
      <c r="H38" s="30"/>
      <c r="I38" s="29"/>
      <c r="J38" s="29"/>
      <c r="K38" s="29"/>
      <c r="L38" s="29"/>
      <c r="M38" s="29"/>
      <c r="N38" s="30"/>
      <c r="O38" s="29"/>
      <c r="P38" s="29"/>
      <c r="Q38" s="29"/>
      <c r="R38" s="29"/>
      <c r="S38" s="29"/>
    </row>
    <row r="39" spans="2:19" s="3" customFormat="1" ht="23.25" customHeight="1" thickBot="1">
      <c r="B39" s="31" t="s">
        <v>16</v>
      </c>
      <c r="C39" s="41">
        <v>0</v>
      </c>
      <c r="D39" s="32">
        <v>0</v>
      </c>
      <c r="E39" s="32">
        <v>0</v>
      </c>
      <c r="F39" s="32">
        <v>0</v>
      </c>
      <c r="G39" s="32">
        <v>0</v>
      </c>
      <c r="H39" s="42"/>
      <c r="I39" s="32">
        <v>0</v>
      </c>
      <c r="J39" s="32">
        <v>0</v>
      </c>
      <c r="K39" s="32">
        <v>0</v>
      </c>
      <c r="L39" s="33">
        <v>0</v>
      </c>
      <c r="M39" s="33">
        <v>0</v>
      </c>
      <c r="N39" s="43"/>
      <c r="O39" s="33">
        <v>0</v>
      </c>
      <c r="P39" s="33">
        <v>0</v>
      </c>
      <c r="Q39" s="33">
        <v>0</v>
      </c>
      <c r="R39" s="33">
        <v>0</v>
      </c>
      <c r="S39" s="49">
        <v>0</v>
      </c>
    </row>
    <row r="40" spans="2:19" s="4" customFormat="1" ht="22.5" customHeight="1">
      <c r="B40" s="44" t="s">
        <v>21</v>
      </c>
      <c r="C40" s="32" t="s">
        <v>18</v>
      </c>
      <c r="D40" s="32">
        <v>0</v>
      </c>
      <c r="E40" s="32">
        <v>0</v>
      </c>
      <c r="F40" s="32">
        <v>0</v>
      </c>
      <c r="G40" s="32">
        <v>0</v>
      </c>
      <c r="H40" s="37"/>
      <c r="I40" s="32" t="s">
        <v>18</v>
      </c>
      <c r="J40" s="32">
        <v>0</v>
      </c>
      <c r="K40" s="32">
        <v>0</v>
      </c>
      <c r="L40" s="32">
        <v>0</v>
      </c>
      <c r="M40" s="33">
        <v>0</v>
      </c>
      <c r="N40" s="43"/>
      <c r="O40" s="32" t="s">
        <v>18</v>
      </c>
      <c r="P40" s="33">
        <v>0</v>
      </c>
      <c r="Q40" s="33">
        <v>0</v>
      </c>
      <c r="R40" s="33">
        <v>0</v>
      </c>
      <c r="S40" s="49">
        <v>0</v>
      </c>
    </row>
    <row r="41" spans="2:19" s="4" customFormat="1" ht="35.25" customHeight="1">
      <c r="B41" s="45" t="s">
        <v>23</v>
      </c>
      <c r="C41" s="34" t="s">
        <v>18</v>
      </c>
      <c r="D41" s="34">
        <v>0</v>
      </c>
      <c r="E41" s="34">
        <v>0</v>
      </c>
      <c r="F41" s="34">
        <v>0</v>
      </c>
      <c r="G41" s="34">
        <v>0</v>
      </c>
      <c r="H41" s="35"/>
      <c r="I41" s="34" t="s">
        <v>18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 t="s">
        <v>18</v>
      </c>
      <c r="P41" s="34">
        <v>0</v>
      </c>
      <c r="Q41" s="34">
        <v>0</v>
      </c>
      <c r="R41" s="34">
        <v>0</v>
      </c>
      <c r="S41" s="50">
        <v>0</v>
      </c>
    </row>
    <row r="42" spans="2:19" ht="20.25" customHeight="1">
      <c r="B42" s="28" t="s">
        <v>27</v>
      </c>
      <c r="C42" s="46"/>
      <c r="D42" s="29"/>
      <c r="E42" s="29"/>
      <c r="F42" s="29"/>
      <c r="G42" s="29"/>
      <c r="H42" s="30"/>
      <c r="I42" s="29"/>
      <c r="J42" s="29"/>
      <c r="K42" s="29"/>
      <c r="L42" s="29"/>
      <c r="M42" s="29"/>
      <c r="N42" s="30"/>
      <c r="O42" s="29"/>
      <c r="P42" s="29"/>
      <c r="Q42" s="29"/>
      <c r="R42" s="29"/>
      <c r="S42" s="29"/>
    </row>
    <row r="43" spans="2:19" ht="20.25" customHeight="1">
      <c r="B43" s="28" t="s">
        <v>28</v>
      </c>
      <c r="C43" s="46"/>
      <c r="D43" s="29"/>
      <c r="E43" s="29"/>
      <c r="F43" s="29"/>
      <c r="G43" s="29"/>
      <c r="H43" s="30"/>
      <c r="I43" s="29"/>
      <c r="J43" s="29"/>
      <c r="K43" s="29"/>
      <c r="L43" s="29"/>
      <c r="M43" s="29"/>
      <c r="N43" s="30"/>
      <c r="O43" s="29"/>
      <c r="P43" s="29"/>
      <c r="Q43" s="29"/>
      <c r="R43" s="29"/>
      <c r="S43" s="29"/>
    </row>
    <row r="44" spans="2:19" ht="20.25" customHeight="1">
      <c r="B44" s="31" t="s">
        <v>16</v>
      </c>
      <c r="C44" s="47">
        <v>0</v>
      </c>
      <c r="D44" s="47" t="s">
        <v>17</v>
      </c>
      <c r="E44" s="47"/>
      <c r="F44" s="47"/>
      <c r="G44" s="47"/>
      <c r="H44" s="42"/>
      <c r="I44" s="47">
        <v>0</v>
      </c>
      <c r="J44" s="47">
        <v>0</v>
      </c>
      <c r="K44" s="47">
        <v>0</v>
      </c>
      <c r="L44" s="48">
        <v>0</v>
      </c>
      <c r="M44" s="48">
        <v>0</v>
      </c>
      <c r="N44" s="43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</row>
    <row r="45" spans="2:19" ht="20.25" customHeight="1">
      <c r="B45" s="80" t="s">
        <v>35</v>
      </c>
      <c r="C45" s="32">
        <v>0</v>
      </c>
      <c r="D45" s="34">
        <v>0</v>
      </c>
      <c r="E45" s="34">
        <v>0</v>
      </c>
      <c r="F45" s="32">
        <f>C44+D45-E45</f>
        <v>0</v>
      </c>
      <c r="G45" s="75">
        <v>0</v>
      </c>
      <c r="H45" s="76"/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34">
        <v>0</v>
      </c>
    </row>
    <row r="46" spans="2:19" ht="20.25" customHeight="1">
      <c r="B46" s="80" t="s">
        <v>37</v>
      </c>
      <c r="C46" s="32">
        <v>0</v>
      </c>
      <c r="D46" s="34">
        <v>0</v>
      </c>
      <c r="E46" s="34">
        <v>0</v>
      </c>
      <c r="F46" s="32">
        <v>0</v>
      </c>
      <c r="G46" s="75">
        <v>0</v>
      </c>
      <c r="H46" s="76"/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34">
        <v>0</v>
      </c>
    </row>
    <row r="47" spans="2:19" ht="20.25" customHeight="1">
      <c r="B47" s="45" t="s">
        <v>19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37"/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3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</row>
    <row r="48" spans="2:19" ht="23.25" customHeight="1">
      <c r="B48" s="28" t="s">
        <v>29</v>
      </c>
      <c r="C48" s="29"/>
      <c r="D48" s="29"/>
      <c r="E48" s="29"/>
      <c r="F48" s="29"/>
      <c r="G48" s="29"/>
      <c r="H48" s="30"/>
      <c r="I48" s="29"/>
      <c r="J48" s="29"/>
      <c r="K48" s="29"/>
      <c r="L48" s="29"/>
      <c r="M48" s="29"/>
      <c r="N48" s="30"/>
      <c r="O48" s="29"/>
      <c r="P48" s="29"/>
      <c r="Q48" s="29"/>
      <c r="R48" s="29"/>
      <c r="S48" s="29"/>
    </row>
    <row r="49" spans="2:19" s="3" customFormat="1" ht="23.25" customHeight="1">
      <c r="B49" s="31" t="s">
        <v>16</v>
      </c>
      <c r="C49" s="41">
        <v>0</v>
      </c>
      <c r="D49" s="32"/>
      <c r="E49" s="32"/>
      <c r="F49" s="32"/>
      <c r="G49" s="32"/>
      <c r="H49" s="42"/>
      <c r="I49" s="32">
        <v>0</v>
      </c>
      <c r="J49" s="32">
        <v>0</v>
      </c>
      <c r="K49" s="32">
        <v>0</v>
      </c>
      <c r="L49" s="33">
        <v>0</v>
      </c>
      <c r="M49" s="33">
        <v>0</v>
      </c>
      <c r="N49" s="4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</row>
    <row r="50" spans="2:19" s="3" customFormat="1" ht="23.25" customHeight="1">
      <c r="B50" s="80" t="s">
        <v>35</v>
      </c>
      <c r="C50" s="32">
        <v>0</v>
      </c>
      <c r="D50" s="75">
        <v>0</v>
      </c>
      <c r="E50" s="75">
        <v>0</v>
      </c>
      <c r="F50" s="32">
        <f>C49+D50-E50</f>
        <v>0</v>
      </c>
      <c r="G50" s="75">
        <v>0</v>
      </c>
      <c r="H50" s="76"/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34">
        <v>0</v>
      </c>
    </row>
    <row r="51" spans="2:19" s="3" customFormat="1" ht="23.25" customHeight="1">
      <c r="B51" s="80" t="s">
        <v>37</v>
      </c>
      <c r="C51" s="32">
        <v>0</v>
      </c>
      <c r="D51" s="75">
        <v>0</v>
      </c>
      <c r="E51" s="75">
        <v>0</v>
      </c>
      <c r="F51" s="32">
        <v>0</v>
      </c>
      <c r="G51" s="75">
        <v>0</v>
      </c>
      <c r="H51" s="76"/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34">
        <v>0</v>
      </c>
    </row>
    <row r="52" spans="2:19" s="4" customFormat="1" ht="23.25" customHeight="1">
      <c r="B52" s="44" t="s">
        <v>21</v>
      </c>
      <c r="C52" s="32" t="s">
        <v>22</v>
      </c>
      <c r="D52" s="32">
        <v>0</v>
      </c>
      <c r="E52" s="32">
        <v>0</v>
      </c>
      <c r="F52" s="32">
        <v>0</v>
      </c>
      <c r="G52" s="32">
        <v>0</v>
      </c>
      <c r="H52" s="32"/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</row>
    <row r="53" spans="2:19" s="4" customFormat="1" ht="32.25" customHeight="1">
      <c r="B53" s="45" t="s">
        <v>23</v>
      </c>
      <c r="C53" s="34" t="s">
        <v>18</v>
      </c>
      <c r="D53" s="34">
        <v>0</v>
      </c>
      <c r="E53" s="34">
        <v>0</v>
      </c>
      <c r="F53" s="34">
        <v>0</v>
      </c>
      <c r="G53" s="34">
        <v>0</v>
      </c>
      <c r="H53" s="35"/>
      <c r="I53" s="34" t="s">
        <v>18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 t="s">
        <v>18</v>
      </c>
      <c r="P53" s="34">
        <v>0</v>
      </c>
      <c r="Q53" s="34">
        <v>0</v>
      </c>
      <c r="R53" s="34">
        <v>0</v>
      </c>
      <c r="S53" s="34">
        <v>0</v>
      </c>
    </row>
    <row r="54" spans="2:19" ht="23.25" customHeight="1">
      <c r="B54" s="28" t="s">
        <v>30</v>
      </c>
      <c r="C54" s="29"/>
      <c r="D54" s="29"/>
      <c r="E54" s="29"/>
      <c r="F54" s="29"/>
      <c r="G54" s="29"/>
      <c r="H54" s="30"/>
      <c r="I54" s="29"/>
      <c r="J54" s="29"/>
      <c r="K54" s="29"/>
      <c r="L54" s="29"/>
      <c r="M54" s="29"/>
      <c r="N54" s="30"/>
      <c r="O54" s="29"/>
      <c r="P54" s="29"/>
      <c r="Q54" s="29"/>
      <c r="R54" s="29"/>
      <c r="S54" s="29"/>
    </row>
    <row r="55" spans="2:19" s="7" customFormat="1" ht="23.25" customHeight="1">
      <c r="B55" s="31" t="s">
        <v>16</v>
      </c>
      <c r="C55" s="82">
        <f>C9+C17</f>
        <v>58000000</v>
      </c>
      <c r="D55" s="51"/>
      <c r="E55" s="51"/>
      <c r="F55" s="41"/>
      <c r="G55" s="41"/>
      <c r="H55" s="52"/>
      <c r="I55" s="79">
        <v>0</v>
      </c>
      <c r="J55" s="41">
        <v>0</v>
      </c>
      <c r="K55" s="41">
        <v>0</v>
      </c>
      <c r="L55" s="41">
        <v>0</v>
      </c>
      <c r="M55" s="41">
        <v>0</v>
      </c>
      <c r="N55" s="52">
        <v>0</v>
      </c>
      <c r="O55" s="79">
        <v>0</v>
      </c>
      <c r="P55" s="41">
        <v>0</v>
      </c>
      <c r="Q55" s="41">
        <v>0</v>
      </c>
      <c r="R55" s="41">
        <v>0</v>
      </c>
      <c r="S55" s="41">
        <v>0</v>
      </c>
    </row>
    <row r="56" spans="2:19" s="4" customFormat="1" ht="23.25" customHeight="1">
      <c r="B56" s="36" t="s">
        <v>35</v>
      </c>
      <c r="C56" s="82">
        <f>C55</f>
        <v>58000000</v>
      </c>
      <c r="D56" s="34">
        <v>0</v>
      </c>
      <c r="E56" s="34">
        <f>E25</f>
        <v>0</v>
      </c>
      <c r="F56" s="32">
        <f>C56+D56-E56</f>
        <v>58000000</v>
      </c>
      <c r="G56" s="34">
        <f aca="true" t="shared" si="1" ref="G56:S56">G52</f>
        <v>0</v>
      </c>
      <c r="H56" s="77"/>
      <c r="I56" s="34">
        <f t="shared" si="1"/>
        <v>0</v>
      </c>
      <c r="J56" s="34">
        <f>J25</f>
        <v>0</v>
      </c>
      <c r="K56" s="34">
        <f>K25</f>
        <v>0</v>
      </c>
      <c r="L56" s="34">
        <f t="shared" si="1"/>
        <v>0</v>
      </c>
      <c r="M56" s="34">
        <f t="shared" si="1"/>
        <v>0</v>
      </c>
      <c r="N56" s="34">
        <f t="shared" si="1"/>
        <v>0</v>
      </c>
      <c r="O56" s="34">
        <f t="shared" si="1"/>
        <v>0</v>
      </c>
      <c r="P56" s="34">
        <f t="shared" si="1"/>
        <v>0</v>
      </c>
      <c r="Q56" s="34">
        <f t="shared" si="1"/>
        <v>0</v>
      </c>
      <c r="R56" s="34">
        <f t="shared" si="1"/>
        <v>0</v>
      </c>
      <c r="S56" s="34">
        <f t="shared" si="1"/>
        <v>0</v>
      </c>
    </row>
    <row r="57" spans="2:20" s="4" customFormat="1" ht="23.25" customHeight="1">
      <c r="B57" s="36" t="s">
        <v>37</v>
      </c>
      <c r="C57" s="82">
        <v>58000000</v>
      </c>
      <c r="D57" s="34">
        <v>0</v>
      </c>
      <c r="E57" s="34">
        <v>0</v>
      </c>
      <c r="F57" s="32">
        <v>58000000</v>
      </c>
      <c r="G57" s="34">
        <v>0</v>
      </c>
      <c r="H57" s="77"/>
      <c r="I57" s="34">
        <v>0</v>
      </c>
      <c r="J57" s="34">
        <v>693349.73</v>
      </c>
      <c r="K57" s="34">
        <v>693349.73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4">
        <v>0</v>
      </c>
    </row>
    <row r="58" spans="2:19" s="4" customFormat="1" ht="23.25" customHeight="1">
      <c r="B58" s="36" t="s">
        <v>38</v>
      </c>
      <c r="C58" s="82">
        <v>58000000</v>
      </c>
      <c r="D58" s="34">
        <v>0</v>
      </c>
      <c r="E58" s="34">
        <v>0</v>
      </c>
      <c r="F58" s="32">
        <v>58000000</v>
      </c>
      <c r="G58" s="34">
        <v>0</v>
      </c>
      <c r="H58" s="77"/>
      <c r="I58" s="34">
        <v>0</v>
      </c>
      <c r="J58" s="34">
        <v>648617.48</v>
      </c>
      <c r="K58" s="34">
        <v>648617.48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</row>
    <row r="59" spans="2:20" s="4" customFormat="1" ht="23.25" customHeight="1">
      <c r="B59" s="36" t="s">
        <v>44</v>
      </c>
      <c r="C59" s="82">
        <v>58000000</v>
      </c>
      <c r="D59" s="34">
        <v>0</v>
      </c>
      <c r="E59" s="34">
        <v>0</v>
      </c>
      <c r="F59" s="32">
        <v>58000000</v>
      </c>
      <c r="G59" s="34">
        <v>0</v>
      </c>
      <c r="H59" s="77"/>
      <c r="I59" s="34">
        <v>0</v>
      </c>
      <c r="J59" s="34">
        <v>693349.73</v>
      </c>
      <c r="K59" s="34">
        <v>693349.73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4">
        <v>0</v>
      </c>
    </row>
    <row r="60" spans="2:19" s="4" customFormat="1" ht="23.25" customHeight="1">
      <c r="B60" s="44" t="s">
        <v>21</v>
      </c>
      <c r="C60" s="75" t="s">
        <v>18</v>
      </c>
      <c r="D60" s="78">
        <f>D29</f>
        <v>0</v>
      </c>
      <c r="E60" s="78">
        <f>E29</f>
        <v>0</v>
      </c>
      <c r="F60" s="78">
        <f>C55+D60-E60</f>
        <v>58000000</v>
      </c>
      <c r="G60" s="78">
        <f>G56</f>
        <v>0</v>
      </c>
      <c r="H60" s="78"/>
      <c r="I60" s="78">
        <f>I56</f>
        <v>0</v>
      </c>
      <c r="J60" s="78">
        <f>J29</f>
        <v>2035316.94</v>
      </c>
      <c r="K60" s="78">
        <f>K29</f>
        <v>2035316.94</v>
      </c>
      <c r="L60" s="78">
        <f>L56</f>
        <v>0</v>
      </c>
      <c r="M60" s="78">
        <f>M56</f>
        <v>0</v>
      </c>
      <c r="N60" s="78">
        <f>N56</f>
        <v>0</v>
      </c>
      <c r="O60" s="78">
        <v>0</v>
      </c>
      <c r="P60" s="78">
        <f>P56</f>
        <v>0</v>
      </c>
      <c r="Q60" s="78">
        <f>Q56</f>
        <v>0</v>
      </c>
      <c r="R60" s="78">
        <f>R56</f>
        <v>0</v>
      </c>
      <c r="S60" s="78">
        <v>0</v>
      </c>
    </row>
    <row r="61" spans="2:19" s="5" customFormat="1" ht="30.75" customHeight="1">
      <c r="B61" s="53" t="s">
        <v>23</v>
      </c>
      <c r="C61" s="54" t="s">
        <v>18</v>
      </c>
      <c r="D61" s="54">
        <v>0</v>
      </c>
      <c r="E61" s="54">
        <v>0</v>
      </c>
      <c r="F61" s="54">
        <v>0</v>
      </c>
      <c r="G61" s="54">
        <v>0</v>
      </c>
      <c r="H61" s="55"/>
      <c r="I61" s="54" t="s">
        <v>18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 t="s">
        <v>18</v>
      </c>
      <c r="P61" s="54">
        <v>0</v>
      </c>
      <c r="Q61" s="54">
        <v>0</v>
      </c>
      <c r="R61" s="54">
        <v>0</v>
      </c>
      <c r="S61" s="54">
        <v>0</v>
      </c>
    </row>
    <row r="62" spans="2:19" ht="23.25" customHeight="1">
      <c r="B62" s="28" t="s">
        <v>31</v>
      </c>
      <c r="C62" s="29"/>
      <c r="D62" s="29"/>
      <c r="E62" s="29"/>
      <c r="F62" s="29"/>
      <c r="G62" s="29"/>
      <c r="H62" s="30"/>
      <c r="I62" s="29"/>
      <c r="J62" s="29"/>
      <c r="K62" s="29"/>
      <c r="L62" s="29"/>
      <c r="M62" s="29"/>
      <c r="N62" s="30"/>
      <c r="O62" s="29"/>
      <c r="P62" s="29"/>
      <c r="Q62" s="29"/>
      <c r="R62" s="29"/>
      <c r="S62" s="29"/>
    </row>
    <row r="63" spans="2:19" ht="23.25" customHeight="1">
      <c r="B63" s="28" t="s">
        <v>32</v>
      </c>
      <c r="C63" s="29"/>
      <c r="D63" s="29"/>
      <c r="E63" s="29"/>
      <c r="F63" s="29"/>
      <c r="G63" s="29"/>
      <c r="H63" s="30"/>
      <c r="I63" s="29"/>
      <c r="J63" s="29"/>
      <c r="K63" s="29"/>
      <c r="L63" s="29"/>
      <c r="M63" s="29"/>
      <c r="N63" s="30"/>
      <c r="O63" s="29"/>
      <c r="P63" s="29"/>
      <c r="Q63" s="29"/>
      <c r="R63" s="29"/>
      <c r="S63" s="29"/>
    </row>
    <row r="64" spans="2:19" ht="23.25" customHeight="1">
      <c r="B64" s="56" t="s">
        <v>16</v>
      </c>
      <c r="C64" s="57">
        <v>0</v>
      </c>
      <c r="D64" s="57" t="s">
        <v>17</v>
      </c>
      <c r="E64" s="57"/>
      <c r="F64" s="57"/>
      <c r="G64" s="57"/>
      <c r="H64" s="58"/>
      <c r="I64" s="57">
        <v>0</v>
      </c>
      <c r="J64" s="57">
        <v>0</v>
      </c>
      <c r="K64" s="57">
        <v>0</v>
      </c>
      <c r="L64" s="59">
        <v>0</v>
      </c>
      <c r="M64" s="59">
        <v>0</v>
      </c>
      <c r="N64" s="60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</row>
    <row r="65" spans="2:19" ht="23.25" customHeight="1">
      <c r="B65" s="80" t="s">
        <v>35</v>
      </c>
      <c r="C65" s="32">
        <v>0</v>
      </c>
      <c r="D65" s="75">
        <v>0</v>
      </c>
      <c r="E65" s="32">
        <v>0</v>
      </c>
      <c r="F65" s="75">
        <f>C64+D65-E65</f>
        <v>0</v>
      </c>
      <c r="G65" s="75">
        <v>0</v>
      </c>
      <c r="H65" s="76"/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34">
        <v>0</v>
      </c>
    </row>
    <row r="66" spans="2:19" ht="23.25" customHeight="1">
      <c r="B66" s="80" t="s">
        <v>37</v>
      </c>
      <c r="C66" s="32">
        <v>0</v>
      </c>
      <c r="D66" s="75">
        <v>0</v>
      </c>
      <c r="E66" s="32">
        <v>0</v>
      </c>
      <c r="F66" s="75">
        <v>0</v>
      </c>
      <c r="G66" s="75">
        <v>0</v>
      </c>
      <c r="H66" s="76"/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34">
        <v>0</v>
      </c>
    </row>
    <row r="67" spans="2:19" ht="23.25" customHeight="1">
      <c r="B67" s="80" t="s">
        <v>38</v>
      </c>
      <c r="C67" s="32">
        <v>0</v>
      </c>
      <c r="D67" s="75">
        <v>0</v>
      </c>
      <c r="E67" s="32">
        <v>0</v>
      </c>
      <c r="F67" s="75">
        <v>0</v>
      </c>
      <c r="G67" s="75">
        <v>0</v>
      </c>
      <c r="H67" s="76"/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34">
        <v>0</v>
      </c>
    </row>
    <row r="68" spans="2:19" ht="23.25" customHeight="1">
      <c r="B68" s="53" t="s">
        <v>19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61"/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60">
        <v>0</v>
      </c>
      <c r="O68" s="57">
        <v>0</v>
      </c>
      <c r="P68" s="57">
        <v>0</v>
      </c>
      <c r="Q68" s="57">
        <v>0</v>
      </c>
      <c r="R68" s="57">
        <v>0</v>
      </c>
      <c r="S68" s="57">
        <v>0</v>
      </c>
    </row>
    <row r="69" spans="2:19" ht="23.25" customHeight="1">
      <c r="B69" s="28" t="s">
        <v>33</v>
      </c>
      <c r="C69" s="46"/>
      <c r="D69" s="46"/>
      <c r="E69" s="29"/>
      <c r="F69" s="29"/>
      <c r="G69" s="29"/>
      <c r="H69" s="30"/>
      <c r="I69" s="29"/>
      <c r="J69" s="29"/>
      <c r="K69" s="29"/>
      <c r="L69" s="29"/>
      <c r="M69" s="29"/>
      <c r="N69" s="30"/>
      <c r="O69" s="29"/>
      <c r="P69" s="29"/>
      <c r="Q69" s="29"/>
      <c r="R69" s="29"/>
      <c r="S69" s="29"/>
    </row>
    <row r="70" spans="2:19" s="8" customFormat="1" ht="23.25" customHeight="1">
      <c r="B70" s="31" t="s">
        <v>16</v>
      </c>
      <c r="C70" s="31">
        <v>0</v>
      </c>
      <c r="D70" s="31"/>
      <c r="E70" s="31"/>
      <c r="F70" s="31">
        <v>0</v>
      </c>
      <c r="G70" s="31"/>
      <c r="H70" s="62"/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62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</row>
    <row r="71" spans="2:19" s="9" customFormat="1" ht="23.25" customHeight="1">
      <c r="B71" s="63" t="s">
        <v>21</v>
      </c>
      <c r="C71" s="64" t="s">
        <v>22</v>
      </c>
      <c r="D71" s="65">
        <v>0</v>
      </c>
      <c r="E71" s="65">
        <v>0</v>
      </c>
      <c r="F71" s="65">
        <v>0</v>
      </c>
      <c r="G71" s="65">
        <v>0</v>
      </c>
      <c r="H71" s="66"/>
      <c r="I71" s="64" t="s">
        <v>22</v>
      </c>
      <c r="J71" s="65">
        <v>0</v>
      </c>
      <c r="K71" s="65">
        <v>0</v>
      </c>
      <c r="L71" s="65">
        <v>0</v>
      </c>
      <c r="M71" s="65">
        <v>0</v>
      </c>
      <c r="N71" s="67">
        <v>0</v>
      </c>
      <c r="O71" s="64" t="s">
        <v>22</v>
      </c>
      <c r="P71" s="65">
        <v>0</v>
      </c>
      <c r="Q71" s="65">
        <v>0</v>
      </c>
      <c r="R71" s="65">
        <v>0</v>
      </c>
      <c r="S71" s="65">
        <v>0</v>
      </c>
    </row>
    <row r="72" spans="2:19" s="9" customFormat="1" ht="32.25" customHeight="1">
      <c r="B72" s="53" t="s">
        <v>23</v>
      </c>
      <c r="C72" s="54" t="s">
        <v>18</v>
      </c>
      <c r="D72" s="85">
        <v>0</v>
      </c>
      <c r="E72" s="85">
        <v>0</v>
      </c>
      <c r="F72" s="85">
        <v>0</v>
      </c>
      <c r="G72" s="85">
        <v>0</v>
      </c>
      <c r="H72" s="55"/>
      <c r="I72" s="54" t="s">
        <v>18</v>
      </c>
      <c r="J72" s="85">
        <v>0</v>
      </c>
      <c r="K72" s="85">
        <v>0</v>
      </c>
      <c r="L72" s="85">
        <v>0</v>
      </c>
      <c r="M72" s="85">
        <v>0</v>
      </c>
      <c r="N72" s="54">
        <v>0</v>
      </c>
      <c r="O72" s="54" t="s">
        <v>18</v>
      </c>
      <c r="P72" s="85">
        <v>0</v>
      </c>
      <c r="Q72" s="85">
        <v>0</v>
      </c>
      <c r="R72" s="85">
        <v>0</v>
      </c>
      <c r="S72" s="85">
        <v>0</v>
      </c>
    </row>
    <row r="73" spans="2:19" ht="27" customHeight="1">
      <c r="B73" s="28" t="s">
        <v>34</v>
      </c>
      <c r="C73" s="29"/>
      <c r="D73" s="29"/>
      <c r="E73" s="29"/>
      <c r="F73" s="29"/>
      <c r="G73" s="29"/>
      <c r="H73" s="30"/>
      <c r="I73" s="29"/>
      <c r="J73" s="29"/>
      <c r="K73" s="29"/>
      <c r="L73" s="29"/>
      <c r="M73" s="29"/>
      <c r="N73" s="30"/>
      <c r="O73" s="29"/>
      <c r="P73" s="29"/>
      <c r="Q73" s="29"/>
      <c r="R73" s="29"/>
      <c r="S73" s="29"/>
    </row>
    <row r="74" spans="2:19" s="7" customFormat="1" ht="27" customHeight="1">
      <c r="B74" s="31" t="s">
        <v>16</v>
      </c>
      <c r="C74" s="32">
        <f>C55+C70</f>
        <v>58000000</v>
      </c>
      <c r="D74" s="32"/>
      <c r="E74" s="32"/>
      <c r="F74" s="32"/>
      <c r="G74" s="32">
        <v>0</v>
      </c>
      <c r="H74" s="43"/>
      <c r="I74" s="32"/>
      <c r="J74" s="32">
        <v>0</v>
      </c>
      <c r="K74" s="32">
        <v>0</v>
      </c>
      <c r="L74" s="32">
        <v>0</v>
      </c>
      <c r="M74" s="32">
        <v>0</v>
      </c>
      <c r="N74" s="43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</row>
    <row r="75" spans="2:19" s="7" customFormat="1" ht="27" customHeight="1">
      <c r="B75" s="36" t="s">
        <v>35</v>
      </c>
      <c r="C75" s="32">
        <f>C74</f>
        <v>58000000</v>
      </c>
      <c r="D75" s="34">
        <f>D56</f>
        <v>0</v>
      </c>
      <c r="E75" s="34">
        <f>E56</f>
        <v>0</v>
      </c>
      <c r="F75" s="32">
        <f>C75+D75-E75</f>
        <v>58000000</v>
      </c>
      <c r="G75" s="34">
        <f aca="true" t="shared" si="2" ref="G75:S75">G71</f>
        <v>0</v>
      </c>
      <c r="H75" s="77"/>
      <c r="I75" s="34"/>
      <c r="J75" s="34">
        <f>J25</f>
        <v>0</v>
      </c>
      <c r="K75" s="34">
        <f>K25</f>
        <v>0</v>
      </c>
      <c r="L75" s="34">
        <f t="shared" si="2"/>
        <v>0</v>
      </c>
      <c r="M75" s="34">
        <f t="shared" si="2"/>
        <v>0</v>
      </c>
      <c r="N75" s="34">
        <f t="shared" si="2"/>
        <v>0</v>
      </c>
      <c r="O75" s="34" t="str">
        <f t="shared" si="2"/>
        <v>Х</v>
      </c>
      <c r="P75" s="34">
        <f t="shared" si="2"/>
        <v>0</v>
      </c>
      <c r="Q75" s="34">
        <f t="shared" si="2"/>
        <v>0</v>
      </c>
      <c r="R75" s="34">
        <f t="shared" si="2"/>
        <v>0</v>
      </c>
      <c r="S75" s="34">
        <f t="shared" si="2"/>
        <v>0</v>
      </c>
    </row>
    <row r="76" spans="2:19" s="7" customFormat="1" ht="27" customHeight="1">
      <c r="B76" s="36" t="s">
        <v>37</v>
      </c>
      <c r="C76" s="32">
        <v>58000000</v>
      </c>
      <c r="D76" s="34">
        <v>0</v>
      </c>
      <c r="E76" s="34">
        <v>0</v>
      </c>
      <c r="F76" s="32">
        <v>58000000</v>
      </c>
      <c r="G76" s="34">
        <v>0</v>
      </c>
      <c r="H76" s="77"/>
      <c r="I76" s="34">
        <v>0</v>
      </c>
      <c r="J76" s="34">
        <v>693349.73</v>
      </c>
      <c r="K76" s="34">
        <v>693349.73</v>
      </c>
      <c r="L76" s="34">
        <v>0</v>
      </c>
      <c r="M76" s="34">
        <v>0</v>
      </c>
      <c r="N76" s="34">
        <v>0</v>
      </c>
      <c r="O76" s="34" t="s">
        <v>18</v>
      </c>
      <c r="P76" s="34">
        <v>0</v>
      </c>
      <c r="Q76" s="34">
        <v>0</v>
      </c>
      <c r="R76" s="34">
        <v>0</v>
      </c>
      <c r="S76" s="34">
        <v>0</v>
      </c>
    </row>
    <row r="77" spans="2:19" s="7" customFormat="1" ht="27" customHeight="1">
      <c r="B77" s="36" t="s">
        <v>38</v>
      </c>
      <c r="C77" s="32">
        <v>58000000</v>
      </c>
      <c r="D77" s="34">
        <v>0</v>
      </c>
      <c r="E77" s="34">
        <v>0</v>
      </c>
      <c r="F77" s="32">
        <v>58000000</v>
      </c>
      <c r="G77" s="34">
        <v>0</v>
      </c>
      <c r="H77" s="77"/>
      <c r="I77" s="34">
        <v>0</v>
      </c>
      <c r="J77" s="34">
        <v>648617.48</v>
      </c>
      <c r="K77" s="34">
        <v>648617.48</v>
      </c>
      <c r="L77" s="34">
        <v>0</v>
      </c>
      <c r="M77" s="34">
        <v>0</v>
      </c>
      <c r="N77" s="34">
        <v>0</v>
      </c>
      <c r="O77" s="34" t="s">
        <v>18</v>
      </c>
      <c r="P77" s="34">
        <v>0</v>
      </c>
      <c r="Q77" s="34">
        <v>0</v>
      </c>
      <c r="R77" s="34">
        <v>0</v>
      </c>
      <c r="S77" s="34">
        <v>0</v>
      </c>
    </row>
    <row r="78" spans="2:20" s="7" customFormat="1" ht="27" customHeight="1">
      <c r="B78" s="36" t="s">
        <v>44</v>
      </c>
      <c r="C78" s="32">
        <v>58000000</v>
      </c>
      <c r="D78" s="34">
        <v>0</v>
      </c>
      <c r="E78" s="34">
        <v>0</v>
      </c>
      <c r="F78" s="32">
        <v>58000000</v>
      </c>
      <c r="G78" s="34">
        <v>0</v>
      </c>
      <c r="H78" s="77"/>
      <c r="I78" s="34">
        <v>0</v>
      </c>
      <c r="J78" s="34">
        <v>693349.73</v>
      </c>
      <c r="K78" s="34">
        <v>693349.73</v>
      </c>
      <c r="L78" s="34">
        <v>0</v>
      </c>
      <c r="M78" s="34">
        <v>0</v>
      </c>
      <c r="N78" s="34">
        <v>0</v>
      </c>
      <c r="O78" s="34" t="s">
        <v>18</v>
      </c>
      <c r="P78" s="34">
        <v>0</v>
      </c>
      <c r="Q78" s="34">
        <v>0</v>
      </c>
      <c r="R78" s="34">
        <v>0</v>
      </c>
      <c r="S78" s="34">
        <v>0</v>
      </c>
      <c r="T78" s="91">
        <v>0</v>
      </c>
    </row>
    <row r="79" spans="2:19" s="7" customFormat="1" ht="27" customHeight="1">
      <c r="B79" s="44" t="s">
        <v>21</v>
      </c>
      <c r="C79" s="32" t="s">
        <v>18</v>
      </c>
      <c r="D79" s="32">
        <f>D60</f>
        <v>0</v>
      </c>
      <c r="E79" s="32">
        <f>E60</f>
        <v>0</v>
      </c>
      <c r="F79" s="32">
        <f>F60</f>
        <v>58000000</v>
      </c>
      <c r="G79" s="32">
        <f>G75</f>
        <v>0</v>
      </c>
      <c r="H79" s="32"/>
      <c r="I79" s="32">
        <f>I75</f>
        <v>0</v>
      </c>
      <c r="J79" s="78">
        <f>J29</f>
        <v>2035316.94</v>
      </c>
      <c r="K79" s="78">
        <f>K29</f>
        <v>2035316.94</v>
      </c>
      <c r="L79" s="32">
        <f aca="true" t="shared" si="3" ref="L79:S79">L75</f>
        <v>0</v>
      </c>
      <c r="M79" s="32">
        <f t="shared" si="3"/>
        <v>0</v>
      </c>
      <c r="N79" s="32">
        <f t="shared" si="3"/>
        <v>0</v>
      </c>
      <c r="O79" s="32" t="str">
        <f t="shared" si="3"/>
        <v>Х</v>
      </c>
      <c r="P79" s="32">
        <f t="shared" si="3"/>
        <v>0</v>
      </c>
      <c r="Q79" s="32">
        <f t="shared" si="3"/>
        <v>0</v>
      </c>
      <c r="R79" s="32">
        <f t="shared" si="3"/>
        <v>0</v>
      </c>
      <c r="S79" s="32">
        <f t="shared" si="3"/>
        <v>0</v>
      </c>
    </row>
    <row r="80" spans="2:19" s="10" customFormat="1" ht="30" customHeight="1">
      <c r="B80" s="53" t="s">
        <v>23</v>
      </c>
      <c r="C80" s="54" t="s">
        <v>18</v>
      </c>
      <c r="D80" s="54">
        <v>0</v>
      </c>
      <c r="E80" s="54">
        <v>0</v>
      </c>
      <c r="F80" s="54">
        <v>0</v>
      </c>
      <c r="G80" s="54">
        <v>0</v>
      </c>
      <c r="H80" s="55"/>
      <c r="I80" s="54" t="s">
        <v>18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 t="s">
        <v>18</v>
      </c>
      <c r="P80" s="54">
        <v>0</v>
      </c>
      <c r="Q80" s="54">
        <v>0</v>
      </c>
      <c r="R80" s="54">
        <v>0</v>
      </c>
      <c r="S80" s="54">
        <v>0</v>
      </c>
    </row>
    <row r="81" spans="2:19" s="10" customFormat="1" ht="23.25" customHeight="1">
      <c r="B81" s="68"/>
      <c r="C81" s="69"/>
      <c r="D81" s="69"/>
      <c r="E81" s="69"/>
      <c r="F81" s="70"/>
      <c r="G81" s="69"/>
      <c r="H81" s="69"/>
      <c r="I81" s="69"/>
      <c r="J81" s="69"/>
      <c r="K81" s="69"/>
      <c r="L81" s="69"/>
      <c r="M81" s="69"/>
      <c r="N81" s="71"/>
      <c r="O81" s="69"/>
      <c r="P81" s="69"/>
      <c r="Q81" s="69"/>
      <c r="R81" s="69"/>
      <c r="S81" s="69"/>
    </row>
    <row r="82" spans="2:19" s="9" customFormat="1" ht="13.5" customHeight="1">
      <c r="B82" s="86" t="s">
        <v>39</v>
      </c>
      <c r="C82" s="72"/>
      <c r="D82" s="95" t="s">
        <v>40</v>
      </c>
      <c r="E82" s="95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3"/>
    </row>
    <row r="83" spans="2:19" s="9" customFormat="1" ht="18" customHeight="1">
      <c r="B83" s="97" t="s">
        <v>41</v>
      </c>
      <c r="C83" s="97"/>
      <c r="D83" s="97"/>
      <c r="E83" s="97"/>
      <c r="F83" s="97"/>
      <c r="G83" s="97"/>
      <c r="H83" s="97"/>
      <c r="I83" s="97"/>
      <c r="J83" s="73"/>
      <c r="K83" s="73"/>
      <c r="L83" s="73"/>
      <c r="M83" s="73"/>
      <c r="N83" s="74"/>
      <c r="O83" s="73"/>
      <c r="P83" s="73"/>
      <c r="Q83" s="73"/>
      <c r="R83" s="73"/>
      <c r="S83" s="73"/>
    </row>
    <row r="84" spans="2:19" s="4" customFormat="1" ht="45.75" customHeight="1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</row>
    <row r="85" spans="8:14" s="4" customFormat="1" ht="23.25" customHeight="1">
      <c r="H85" s="2"/>
      <c r="N85" s="1"/>
    </row>
    <row r="86" spans="8:14" s="4" customFormat="1" ht="23.25" customHeight="1">
      <c r="H86" s="2"/>
      <c r="N86" s="1"/>
    </row>
    <row r="87" spans="8:14" s="4" customFormat="1" ht="23.25" customHeight="1">
      <c r="H87" s="2"/>
      <c r="N87" s="1"/>
    </row>
    <row r="88" spans="8:14" s="4" customFormat="1" ht="23.25" customHeight="1">
      <c r="H88" s="2"/>
      <c r="N88" s="1"/>
    </row>
    <row r="89" ht="23.25" customHeight="1"/>
    <row r="90" ht="23.25" customHeight="1"/>
    <row r="91" ht="23.25" customHeight="1"/>
    <row r="92" ht="409.5" customHeight="1" hidden="1"/>
    <row r="93" ht="11.25" customHeight="1"/>
    <row r="94" ht="12.75" customHeight="1"/>
    <row r="95" spans="2:19" ht="12.75" customHeight="1">
      <c r="B95" s="11"/>
      <c r="C95" s="11"/>
      <c r="D95" s="11"/>
      <c r="E95" s="11"/>
      <c r="F95" s="11"/>
      <c r="G95" s="11"/>
      <c r="H95" s="12"/>
      <c r="I95" s="11"/>
      <c r="J95" s="11"/>
      <c r="K95" s="11"/>
      <c r="L95" s="11"/>
      <c r="M95" s="11"/>
      <c r="N95" s="13"/>
      <c r="O95" s="11"/>
      <c r="P95" s="11"/>
      <c r="Q95" s="11"/>
      <c r="R95" s="11"/>
      <c r="S95" s="11"/>
    </row>
    <row r="96" spans="2:19" ht="12.75" customHeight="1">
      <c r="B96" s="11"/>
      <c r="C96" s="12"/>
      <c r="D96" s="11"/>
      <c r="E96" s="11"/>
      <c r="F96" s="11"/>
      <c r="G96" s="11"/>
      <c r="H96" s="12"/>
      <c r="I96" s="11"/>
      <c r="J96" s="11"/>
      <c r="K96" s="11"/>
      <c r="L96" s="11"/>
      <c r="M96" s="11"/>
      <c r="N96" s="13"/>
      <c r="O96" s="11"/>
      <c r="P96" s="11"/>
      <c r="Q96" s="11"/>
      <c r="R96" s="11"/>
      <c r="S96" s="11"/>
    </row>
  </sheetData>
  <sheetProtection/>
  <mergeCells count="10">
    <mergeCell ref="H1:M1"/>
    <mergeCell ref="H4:M4"/>
    <mergeCell ref="J3:K3"/>
    <mergeCell ref="H2:M2"/>
    <mergeCell ref="D82:E82"/>
    <mergeCell ref="B84:S84"/>
    <mergeCell ref="B83:I83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5" horizontalDpi="600" verticalDpi="600" orientation="landscape" paperSize="9" scale="55" r:id="rId1"/>
  <rowBreaks count="1" manualBreakCount="1">
    <brk id="43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2016-04-29T10:26:35Z</cp:lastPrinted>
  <dcterms:created xsi:type="dcterms:W3CDTF">2010-10-04T10:20:09Z</dcterms:created>
  <dcterms:modified xsi:type="dcterms:W3CDTF">2016-06-20T06:47:47Z</dcterms:modified>
  <cp:category/>
  <cp:version/>
  <cp:contentType/>
  <cp:contentStatus/>
</cp:coreProperties>
</file>